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10125" activeTab="2"/>
  </bookViews>
  <sheets>
    <sheet name="cover" sheetId="1" r:id="rId1"/>
    <sheet name="side-A" sheetId="2" r:id="rId2"/>
    <sheet name="side-B" sheetId="3" r:id="rId3"/>
  </sheets>
  <definedNames>
    <definedName name="_xlnm.Print_Area" localSheetId="0">'cover'!$A$1:$I$52</definedName>
    <definedName name="_xlnm.Print_Area" localSheetId="1">'side-A'!$A$1:$S$27</definedName>
    <definedName name="_xlnm.Print_Area" localSheetId="2">'side-B'!$A$1:$S$27</definedName>
    <definedName name="_xlnm.Print_Titles" localSheetId="1">'side-A'!$8:$11</definedName>
    <definedName name="_xlnm.Print_Titles" localSheetId="2">'side-B'!$8:$11</definedName>
  </definedNames>
  <calcPr fullCalcOnLoad="1"/>
</workbook>
</file>

<file path=xl/sharedStrings.xml><?xml version="1.0" encoding="utf-8"?>
<sst xmlns="http://schemas.openxmlformats.org/spreadsheetml/2006/main" count="301" uniqueCount="169">
  <si>
    <t>1,TAYA-CHO,SAKAE-KU,YOKOHAMA,244-8588 JAPAN</t>
  </si>
  <si>
    <t>SUMITOMO ELECTRIC INDUSTRIES,LTD.</t>
  </si>
  <si>
    <t>Lightwave Network Products Division</t>
  </si>
  <si>
    <t>Manager,Quality Assurance Section</t>
  </si>
  <si>
    <t>H. AKIMOTO</t>
  </si>
  <si>
    <t>INSPECTION CERTIFICATE</t>
  </si>
  <si>
    <t>Date. Jan. 10, 2006</t>
  </si>
  <si>
    <t>Description: C3YS96-PB2PA2Z001-0067M9999</t>
  </si>
  <si>
    <t>MFG No.:90-498-6442</t>
  </si>
  <si>
    <t>Quantity: 2 pcs.</t>
  </si>
  <si>
    <t>Report No. F57248</t>
  </si>
  <si>
    <t>MFG No.:</t>
  </si>
  <si>
    <t>本数</t>
  </si>
  <si>
    <t>ロス</t>
  </si>
  <si>
    <t>ロス２</t>
  </si>
  <si>
    <t>ﾛｽ下限値</t>
  </si>
  <si>
    <t>反射</t>
  </si>
  <si>
    <t>反射２</t>
  </si>
  <si>
    <t>反射上限値</t>
  </si>
  <si>
    <t>ｺﾈｸﾀ名Ａ端</t>
  </si>
  <si>
    <t>8MPO</t>
  </si>
  <si>
    <t>ｺﾈｸﾀ名Ｂ端</t>
  </si>
  <si>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</si>
  <si>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</si>
  <si>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</si>
  <si>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</si>
  <si>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</si>
  <si>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</si>
  <si>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</si>
  <si>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</si>
  <si>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</si>
  <si>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線番始まり</t>
  </si>
  <si>
    <t>1</t>
  </si>
  <si>
    <t>線番終わり</t>
  </si>
  <si>
    <t>LOT</t>
  </si>
  <si>
    <t>F57249-Y</t>
  </si>
  <si>
    <t>品名</t>
  </si>
  <si>
    <t>C3YS96-PB2PA2Z001-0057M2.35</t>
  </si>
  <si>
    <t>注番</t>
  </si>
  <si>
    <t>90-498-6443-10</t>
  </si>
  <si>
    <t>Export</t>
  </si>
  <si>
    <t>標準番号</t>
  </si>
  <si>
    <t>ExportC</t>
  </si>
  <si>
    <t>測定波長</t>
  </si>
  <si>
    <t>曲率半径下限</t>
  </si>
  <si>
    <t>曲率半径上限</t>
  </si>
  <si>
    <t>凹み下限</t>
  </si>
  <si>
    <t>凹み上限</t>
  </si>
  <si>
    <t>対称度</t>
  </si>
  <si>
    <t>SerVer Path</t>
  </si>
  <si>
    <t>Back Up Path</t>
  </si>
  <si>
    <t>仕様書番号</t>
  </si>
  <si>
    <t>凹みの単位</t>
  </si>
  <si>
    <t>偏心量ｂ</t>
  </si>
  <si>
    <t>契約先</t>
  </si>
  <si>
    <t>スイス　ＣＥＲＮ</t>
  </si>
  <si>
    <t>データシート名前</t>
  </si>
  <si>
    <t>133.xls</t>
  </si>
  <si>
    <t>品名２</t>
  </si>
  <si>
    <t>温度</t>
  </si>
  <si>
    <t>湿度</t>
  </si>
  <si>
    <t>検査日</t>
  </si>
  <si>
    <t/>
  </si>
  <si>
    <t>担当</t>
  </si>
  <si>
    <t>備考</t>
  </si>
  <si>
    <t>A</t>
  </si>
  <si>
    <t>B</t>
  </si>
  <si>
    <t>customer name</t>
  </si>
  <si>
    <t>customer P/N</t>
  </si>
  <si>
    <t>Description</t>
  </si>
  <si>
    <t>customer P/O number</t>
  </si>
  <si>
    <t>Extra</t>
  </si>
  <si>
    <t>90-498-6443</t>
  </si>
  <si>
    <t>品管記入欄</t>
  </si>
  <si>
    <t>33013066301550</t>
  </si>
  <si>
    <t>反射</t>
  </si>
  <si>
    <t>33013066301580</t>
  </si>
  <si>
    <t>外規</t>
  </si>
  <si>
    <t>33013066301539</t>
  </si>
  <si>
    <t>内規</t>
  </si>
  <si>
    <t>33013066301522</t>
  </si>
  <si>
    <t>33013066301581</t>
  </si>
  <si>
    <t>33013066301599</t>
  </si>
  <si>
    <t>33013066301548</t>
  </si>
  <si>
    <t>33013066301527</t>
  </si>
  <si>
    <t>33013066301576</t>
  </si>
  <si>
    <t>33013066301600</t>
  </si>
  <si>
    <t>33013066301582</t>
  </si>
  <si>
    <t>33013066301515</t>
  </si>
  <si>
    <t>33013066301543</t>
  </si>
  <si>
    <t>33013066301588</t>
  </si>
  <si>
    <t>33013066301558</t>
  </si>
  <si>
    <t>33013066301564</t>
  </si>
  <si>
    <r>
      <t>Connector</t>
    </r>
    <r>
      <rPr>
        <sz val="14"/>
        <rFont val="ＭＳ Ｐゴシック"/>
        <family val="3"/>
      </rPr>
      <t>：</t>
    </r>
  </si>
  <si>
    <t>MPO.M</t>
  </si>
  <si>
    <r>
      <t>Connector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end</t>
    </r>
    <r>
      <rPr>
        <sz val="14"/>
        <rFont val="ＭＳ Ｐゴシック"/>
        <family val="3"/>
      </rPr>
      <t>：</t>
    </r>
  </si>
  <si>
    <t>B</t>
  </si>
  <si>
    <t>Spec.</t>
  </si>
  <si>
    <t>Insertion loss</t>
  </si>
  <si>
    <t>Return loss</t>
  </si>
  <si>
    <t>No</t>
  </si>
  <si>
    <t>Ribbon</t>
  </si>
  <si>
    <t>Insertion loss (dB)</t>
  </si>
  <si>
    <t>Return loss (dB)</t>
  </si>
  <si>
    <t>QR cord label</t>
  </si>
  <si>
    <t>1ch</t>
  </si>
  <si>
    <t>2ch</t>
  </si>
  <si>
    <t>3ch</t>
  </si>
  <si>
    <t>4ch</t>
  </si>
  <si>
    <t>5ch</t>
  </si>
  <si>
    <t>(Die type)</t>
  </si>
  <si>
    <t>1</t>
  </si>
  <si>
    <r>
      <t>all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fibers</t>
    </r>
    <r>
      <rPr>
        <sz val="11"/>
        <rFont val="ＭＳ Ｐゴシック"/>
        <family val="3"/>
      </rPr>
      <t>　≧</t>
    </r>
    <r>
      <rPr>
        <sz val="11"/>
        <rFont val="Arial"/>
        <family val="2"/>
      </rPr>
      <t>55dB</t>
    </r>
  </si>
  <si>
    <t>ロス</t>
  </si>
  <si>
    <t>2</t>
  </si>
  <si>
    <r>
      <t>all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fibers</t>
    </r>
    <r>
      <rPr>
        <sz val="11"/>
        <rFont val="ＭＳ Ｐゴシック"/>
        <family val="3"/>
      </rPr>
      <t>　≧</t>
    </r>
    <r>
      <rPr>
        <sz val="11"/>
        <rFont val="Arial"/>
        <family val="2"/>
      </rPr>
      <t>55dB</t>
    </r>
  </si>
  <si>
    <t>3</t>
  </si>
  <si>
    <r>
      <t>all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fibers</t>
    </r>
    <r>
      <rPr>
        <sz val="11"/>
        <rFont val="ＭＳ Ｐゴシック"/>
        <family val="3"/>
      </rPr>
      <t>　≧</t>
    </r>
    <r>
      <rPr>
        <sz val="11"/>
        <rFont val="Arial"/>
        <family val="2"/>
      </rPr>
      <t>55dB</t>
    </r>
  </si>
  <si>
    <t>－</t>
  </si>
  <si>
    <t>4</t>
  </si>
  <si>
    <r>
      <t>all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fibers</t>
    </r>
    <r>
      <rPr>
        <sz val="11"/>
        <rFont val="ＭＳ Ｐゴシック"/>
        <family val="3"/>
      </rPr>
      <t>　≧</t>
    </r>
    <r>
      <rPr>
        <sz val="11"/>
        <rFont val="Arial"/>
        <family val="2"/>
      </rPr>
      <t>55dB</t>
    </r>
  </si>
  <si>
    <t>5</t>
  </si>
  <si>
    <r>
      <t>all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fibers</t>
    </r>
    <r>
      <rPr>
        <sz val="11"/>
        <rFont val="ＭＳ Ｐゴシック"/>
        <family val="3"/>
      </rPr>
      <t>　≧</t>
    </r>
    <r>
      <rPr>
        <sz val="11"/>
        <rFont val="Arial"/>
        <family val="2"/>
      </rPr>
      <t>55dB</t>
    </r>
  </si>
  <si>
    <r>
      <t>sheet</t>
    </r>
    <r>
      <rPr>
        <sz val="11"/>
        <color indexed="9"/>
        <rFont val="ＭＳ Ｐゴシック"/>
        <family val="3"/>
      </rPr>
      <t>識別番号</t>
    </r>
  </si>
  <si>
    <t>6</t>
  </si>
  <si>
    <t>7</t>
  </si>
  <si>
    <r>
      <t>検査標準区分</t>
    </r>
    <r>
      <rPr>
        <sz val="11"/>
        <color indexed="9"/>
        <rFont val="Arial"/>
        <family val="2"/>
      </rPr>
      <t>No.</t>
    </r>
  </si>
  <si>
    <t>8</t>
  </si>
  <si>
    <t>1</t>
  </si>
  <si>
    <t>2</t>
  </si>
  <si>
    <t>3</t>
  </si>
  <si>
    <r>
      <t>\\LINE-4\</t>
    </r>
    <r>
      <rPr>
        <sz val="11"/>
        <color indexed="9"/>
        <rFont val="ＭＳ Ｐゴシック"/>
        <family val="3"/>
      </rPr>
      <t>その他</t>
    </r>
    <r>
      <rPr>
        <sz val="11"/>
        <color indexed="9"/>
        <rFont val="Arial"/>
        <family val="2"/>
      </rPr>
      <t>\</t>
    </r>
  </si>
  <si>
    <r>
      <t>\\FL-SERVER2\</t>
    </r>
    <r>
      <rPr>
        <sz val="11"/>
        <color indexed="9"/>
        <rFont val="ＭＳ Ｐゴシック"/>
        <family val="3"/>
      </rPr>
      <t>品質管理部</t>
    </r>
    <r>
      <rPr>
        <sz val="11"/>
        <color indexed="9"/>
        <rFont val="Arial"/>
        <family val="2"/>
      </rPr>
      <t>\</t>
    </r>
    <r>
      <rPr>
        <sz val="11"/>
        <color indexed="9"/>
        <rFont val="ＭＳ Ｐゴシック"/>
        <family val="3"/>
      </rPr>
      <t>品質管理課</t>
    </r>
    <r>
      <rPr>
        <sz val="11"/>
        <color indexed="9"/>
        <rFont val="Arial"/>
        <family val="2"/>
      </rPr>
      <t>\Report\</t>
    </r>
  </si>
  <si>
    <r>
      <t>偏心量</t>
    </r>
    <r>
      <rPr>
        <sz val="11"/>
        <color indexed="9"/>
        <rFont val="Arial"/>
        <family val="2"/>
      </rPr>
      <t>a</t>
    </r>
  </si>
  <si>
    <r>
      <t>データシート</t>
    </r>
    <r>
      <rPr>
        <sz val="11"/>
        <color indexed="9"/>
        <rFont val="Arial"/>
        <family val="2"/>
      </rPr>
      <t>ID</t>
    </r>
  </si>
  <si>
    <r>
      <t>測定器</t>
    </r>
    <r>
      <rPr>
        <sz val="11"/>
        <color indexed="9"/>
        <rFont val="Arial"/>
        <family val="2"/>
      </rPr>
      <t>No.</t>
    </r>
  </si>
  <si>
    <r>
      <t>マスタ</t>
    </r>
    <r>
      <rPr>
        <sz val="11"/>
        <color indexed="9"/>
        <rFont val="Arial"/>
        <family val="2"/>
      </rPr>
      <t>No.</t>
    </r>
  </si>
  <si>
    <r>
      <t>A</t>
    </r>
    <r>
      <rPr>
        <sz val="11"/>
        <color indexed="9"/>
        <rFont val="ＭＳ Ｐゴシック"/>
        <family val="3"/>
      </rPr>
      <t>端名称</t>
    </r>
  </si>
  <si>
    <r>
      <t>B</t>
    </r>
    <r>
      <rPr>
        <sz val="11"/>
        <color indexed="9"/>
        <rFont val="ＭＳ Ｐゴシック"/>
        <family val="3"/>
      </rPr>
      <t>端名称</t>
    </r>
  </si>
  <si>
    <t>MFG No.:</t>
  </si>
  <si>
    <t>90-498-6442</t>
  </si>
  <si>
    <r>
      <t>Connector</t>
    </r>
    <r>
      <rPr>
        <sz val="14"/>
        <rFont val="ＭＳ Ｐゴシック"/>
        <family val="3"/>
      </rPr>
      <t>：</t>
    </r>
  </si>
  <si>
    <t>MPO.F</t>
  </si>
  <si>
    <r>
      <t>Connector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end</t>
    </r>
    <r>
      <rPr>
        <sz val="14"/>
        <rFont val="ＭＳ Ｐゴシック"/>
        <family val="3"/>
      </rPr>
      <t>：</t>
    </r>
  </si>
  <si>
    <t>A</t>
  </si>
  <si>
    <t>Spec.</t>
  </si>
  <si>
    <t>Insertion loss</t>
  </si>
  <si>
    <t>Return loss</t>
  </si>
  <si>
    <t>No</t>
  </si>
  <si>
    <t>Ribbon</t>
  </si>
  <si>
    <t>Insertion loss (dB)</t>
  </si>
  <si>
    <t>Return loss (dB)</t>
  </si>
  <si>
    <t>QR cord label</t>
  </si>
  <si>
    <t>1ch</t>
  </si>
  <si>
    <t>2ch</t>
  </si>
  <si>
    <t>3ch</t>
  </si>
  <si>
    <t>4ch</t>
  </si>
  <si>
    <t>5ch</t>
  </si>
  <si>
    <t>(Die type)</t>
  </si>
  <si>
    <t>1</t>
  </si>
  <si>
    <r>
      <t>all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fibers</t>
    </r>
    <r>
      <rPr>
        <sz val="11"/>
        <rFont val="ＭＳ Ｐゴシック"/>
        <family val="3"/>
      </rPr>
      <t>　≧</t>
    </r>
    <r>
      <rPr>
        <sz val="11"/>
        <rFont val="Arial"/>
        <family val="2"/>
      </rPr>
      <t>55dB</t>
    </r>
  </si>
  <si>
    <t>2</t>
  </si>
  <si>
    <t>3</t>
  </si>
  <si>
    <t>4</t>
  </si>
  <si>
    <t>5</t>
  </si>
  <si>
    <t>6</t>
  </si>
  <si>
    <t>7</t>
  </si>
  <si>
    <t>8</t>
  </si>
  <si>
    <t>Messrs. CERN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</si>
</sst>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 "/>
    <numFmt numFmtId="180" formatCode="0_);[Red]\(0\)"/>
    <numFmt numFmtId="181" formatCode="0.00_);[Red]\(0.00\)"/>
    <numFmt numFmtId="182" formatCode="0.000"/>
    <numFmt numFmtId="183" formatCode="0.00000"/>
    <numFmt numFmtId="184" formatCode="0.0000"/>
    <numFmt numFmtId="185" formatCode="0.0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(規格：&quot;0.0&quot;ｄＢ以下）&quot;"/>
    <numFmt numFmtId="195" formatCode="&quot;APC=&quot;0&quot;ｄＢ以上）&quot;"/>
    <numFmt numFmtId="196" formatCode="&quot;(規格：&quot;0.0&quot;ｄＢ以上）&quot;"/>
    <numFmt numFmtId="197" formatCode="&quot;(規格：&quot;0&quot;ｄＢ以上）&quot;"/>
    <numFmt numFmtId="198" formatCode="&quot;&quot;0&quot;ｄＢ以上）&quot;"/>
    <numFmt numFmtId="199" formatCode="&quot;&quot;0\ &quot;ｄＢ以上）&quot;"/>
    <numFmt numFmtId="200" formatCode="&quot;&quot;\(&quot;規&quot;&quot;格&quot;\:&quot;０&quot;d\B&quot;以&quot;&quot;下&quot;\)&quot;&quot;"/>
    <numFmt numFmtId="201" formatCode="&quot;&quot;\(&quot;規&quot;&quot;格&quot;\:&quot;0&quot;d\B\ &quot;以&quot;&quot;下&quot;\)&quot;&quot;"/>
    <numFmt numFmtId="202" formatCode="&quot;(規格:0.0 dB 以下)&quot;"/>
    <numFmt numFmtId="203" formatCode="&quot;&quot;\(&quot;規&quot;&quot;格&quot;\:&quot;0.0&quot;\ d\B\ &quot;以&quot;&quot;下&quot;\)&quot;&quot;"/>
    <numFmt numFmtId="204" formatCode="&quot;&quot;\(&quot;規&quot;&quot;格&quot;\:&quot;0.0&quot;\ d\B&quot;以&quot;&quot;下&quot;\)&quot;&quot;"/>
    <numFmt numFmtId="205" formatCode="&quot;(規格&quot;0&quot; dB以下)&quot;"/>
    <numFmt numFmtId="206" formatCode="&quot;(規格&quot;0.0&quot; dB以下)&quot;"/>
    <numFmt numFmtId="207" formatCode="&quot;(規格&quot;0.00&quot; dB以下)&quot;"/>
    <numFmt numFmtId="208" formatCode="0.0000_ "/>
    <numFmt numFmtId="209" formatCode="0.000_ "/>
    <numFmt numFmtId="210" formatCode="&quot;5088-&quot;####"/>
    <numFmt numFmtId="211" formatCode="0.000_);[Red]\(0.000\)"/>
    <numFmt numFmtId="212" formatCode="&quot;Max. &quot;0.00&quot;dB&quot;"/>
    <numFmt numFmtId="213" formatCode="&quot;Min. &quot;0&quot;dB&quot;"/>
    <numFmt numFmtId="214" formatCode="&quot;Connector:&quot;@"/>
    <numFmt numFmtId="215" formatCode="0000"/>
    <numFmt numFmtId="216" formatCode="yyyy/mm/dd"/>
    <numFmt numFmtId="217" formatCode="#&quot;mm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&gt;&quot;0&quot;dB&quot;"/>
    <numFmt numFmtId="223" formatCode="&quot;&gt; &quot;0&quot;dB&quot;"/>
    <numFmt numFmtId="224" formatCode="[&lt;=999]000;[&lt;=99999]000\-00;000\-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Arial"/>
      <family val="2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12"/>
      <name val="Arial"/>
      <family val="2"/>
    </font>
    <font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212" fontId="2" fillId="0" borderId="4" xfId="0" applyNumberFormat="1" applyFont="1" applyBorder="1" applyAlignment="1" applyProtection="1">
      <alignment horizontal="left" vertical="center"/>
      <protection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213" fontId="2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 shrinkToFit="1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/>
    </xf>
    <xf numFmtId="49" fontId="2" fillId="0" borderId="6" xfId="0" applyNumberFormat="1" applyFont="1" applyBorder="1" applyAlignment="1">
      <alignment horizontal="center" vertical="center" shrinkToFit="1"/>
    </xf>
    <xf numFmtId="2" fontId="2" fillId="0" borderId="6" xfId="0" applyNumberFormat="1" applyFont="1" applyFill="1" applyBorder="1" applyAlignment="1" applyProtection="1">
      <alignment horizontal="center" vertical="center"/>
      <protection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18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15" fontId="2" fillId="0" borderId="0" xfId="0" applyNumberFormat="1" applyFont="1" applyAlignment="1">
      <alignment vertical="center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224" fontId="3" fillId="0" borderId="0" xfId="0" applyNumberFormat="1" applyFont="1" applyAlignment="1" applyProtection="1">
      <alignment horizontal="left"/>
      <protection/>
    </xf>
    <xf numFmtId="224" fontId="3" fillId="0" borderId="0" xfId="0" applyNumberFormat="1" applyFont="1" applyFill="1" applyAlignment="1">
      <alignment horizontal="left" vertical="center"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NumberFormat="1" applyFont="1" applyFill="1" applyAlignment="1" applyProtection="1">
      <alignment horizontal="left" vertical="center" shrinkToFit="1"/>
      <protection/>
    </xf>
    <xf numFmtId="180" fontId="3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180" fontId="10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180" fontId="10" fillId="0" borderId="25" xfId="0" applyNumberFormat="1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9" fontId="2" fillId="0" borderId="28" xfId="0" applyNumberFormat="1" applyFont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224" fontId="3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Alignment="1">
      <alignment shrinkToFit="1"/>
    </xf>
    <xf numFmtId="0" fontId="0" fillId="0" borderId="17" xfId="0" applyFont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9" fontId="2" fillId="0" borderId="41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quotePrefix="1">
      <alignment vertical="center"/>
    </xf>
    <xf numFmtId="179" fontId="2" fillId="0" borderId="42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 quotePrefix="1">
      <alignment/>
    </xf>
    <xf numFmtId="179" fontId="2" fillId="0" borderId="36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179" fontId="2" fillId="0" borderId="43" xfId="0" applyNumberFormat="1" applyFont="1" applyBorder="1" applyAlignment="1">
      <alignment horizontal="center" vertical="center" shrinkToFit="1"/>
    </xf>
    <xf numFmtId="179" fontId="2" fillId="0" borderId="44" xfId="0" applyNumberFormat="1" applyFont="1" applyBorder="1" applyAlignment="1">
      <alignment horizontal="center" vertical="center" shrinkToFit="1"/>
    </xf>
    <xf numFmtId="179" fontId="2" fillId="0" borderId="45" xfId="0" applyNumberFormat="1" applyFont="1" applyBorder="1" applyAlignment="1">
      <alignment horizontal="center" vertical="center" shrinkToFit="1"/>
    </xf>
    <xf numFmtId="179" fontId="2" fillId="0" borderId="46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>
          <bgColor rgb="FFCCFFFF"/>
        </patternFill>
      </fill>
      <border/>
    </dxf>
    <dxf>
      <font>
        <b/>
        <i/>
        <u val="double"/>
        <color rgb="FFFF0000"/>
      </font>
      <fill>
        <patternFill>
          <bgColor rgb="FFCCFFFF"/>
        </patternFill>
      </fill>
      <border/>
    </dxf>
    <dxf>
      <font>
        <color rgb="FFCCFF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7"/>
  <sheetViews>
    <sheetView workbookViewId="0" topLeftCell="A1">
      <selection activeCell="G12" sqref="G12"/>
    </sheetView>
  </sheetViews>
  <sheetFormatPr defaultColWidth="9.00390625" defaultRowHeight="13.5"/>
  <cols>
    <col min="1" max="16384" width="9.00390625" style="1" customWidth="1"/>
  </cols>
  <sheetData>
    <row r="1" ht="26.25" customHeight="1">
      <c r="A1" s="5" t="s">
        <v>5</v>
      </c>
    </row>
    <row r="3" spans="1:9" ht="18">
      <c r="A3" s="4" t="s">
        <v>168</v>
      </c>
      <c r="B3" s="3"/>
      <c r="C3" s="3"/>
      <c r="D3" s="6"/>
      <c r="E3" s="6"/>
      <c r="H3" s="59" t="s">
        <v>10</v>
      </c>
      <c r="I3" s="59"/>
    </row>
    <row r="4" spans="8:9" ht="14.25">
      <c r="H4" s="59" t="s">
        <v>6</v>
      </c>
      <c r="I4" s="59"/>
    </row>
    <row r="6" ht="18">
      <c r="A6" s="2" t="s">
        <v>7</v>
      </c>
    </row>
    <row r="8" ht="18">
      <c r="A8" s="2" t="s">
        <v>8</v>
      </c>
    </row>
    <row r="10" ht="18">
      <c r="A10" s="2" t="s">
        <v>9</v>
      </c>
    </row>
    <row r="40" spans="3:8" ht="14.25">
      <c r="C40" s="3"/>
      <c r="D40" s="3"/>
      <c r="E40" s="3"/>
      <c r="F40" s="3"/>
      <c r="G40" s="3"/>
      <c r="H40" s="3"/>
    </row>
    <row r="41" ht="14.25">
      <c r="E41" s="1" t="s">
        <v>4</v>
      </c>
    </row>
    <row r="42" ht="14.25">
      <c r="C42" s="1" t="s">
        <v>3</v>
      </c>
    </row>
    <row r="43" ht="14.25">
      <c r="C43" s="1" t="s">
        <v>2</v>
      </c>
    </row>
    <row r="45" ht="14.25">
      <c r="E45" s="1" t="s">
        <v>1</v>
      </c>
    </row>
    <row r="47" spans="4:9" ht="14.25">
      <c r="D47" s="58" t="s">
        <v>0</v>
      </c>
      <c r="E47" s="58"/>
      <c r="F47" s="58"/>
      <c r="G47" s="58"/>
      <c r="H47" s="58"/>
      <c r="I47" s="58"/>
    </row>
  </sheetData>
  <mergeCells count="3">
    <mergeCell ref="D47:I47"/>
    <mergeCell ref="H4:I4"/>
    <mergeCell ref="H3:I3"/>
  </mergeCells>
  <printOptions/>
  <pageMargins left="0.75" right="0.75" top="1" bottom="1" header="0.512" footer="0.512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S54"/>
  <sheetViews>
    <sheetView zoomScaleSheetLayoutView="80" workbookViewId="0" topLeftCell="A1">
      <selection activeCell="G5" sqref="G5"/>
    </sheetView>
  </sheetViews>
  <sheetFormatPr defaultColWidth="9.00390625" defaultRowHeight="13.5"/>
  <cols>
    <col min="1" max="1" width="3.125" style="1" customWidth="1"/>
    <col min="2" max="3" width="10.125" style="40" customWidth="1"/>
    <col min="4" max="4" width="9.00390625" style="40" customWidth="1"/>
    <col min="5" max="16" width="6.625" style="41" customWidth="1"/>
    <col min="17" max="18" width="11.875" style="41" customWidth="1"/>
    <col min="19" max="19" width="16.00390625" style="1" customWidth="1"/>
    <col min="20" max="20" width="4.125" style="1" bestFit="1" customWidth="1"/>
    <col min="21" max="43" width="6.625" style="1" customWidth="1"/>
    <col min="44" max="44" width="16.00390625" style="81" bestFit="1" customWidth="1"/>
    <col min="45" max="45" width="9.25390625" style="81" bestFit="1" customWidth="1"/>
    <col min="46" max="50" width="6.625" style="1" customWidth="1"/>
    <col min="51" max="16384" width="9.00390625" style="1" customWidth="1"/>
  </cols>
  <sheetData>
    <row r="1" spans="2:45" s="8" customFormat="1" ht="18" customHeight="1">
      <c r="B1" s="60" t="s">
        <v>139</v>
      </c>
      <c r="C1" s="76"/>
      <c r="D1" s="62" t="s">
        <v>140</v>
      </c>
      <c r="E1" s="62"/>
      <c r="F1" s="62"/>
      <c r="G1" s="62"/>
      <c r="H1" s="7"/>
      <c r="I1" s="7"/>
      <c r="J1" s="7"/>
      <c r="K1" s="7"/>
      <c r="L1" s="7"/>
      <c r="M1" s="7"/>
      <c r="N1" s="7"/>
      <c r="O1" s="7"/>
      <c r="P1" s="7"/>
      <c r="AR1" s="9" t="s">
        <v>12</v>
      </c>
      <c r="AS1" s="77">
        <v>32</v>
      </c>
    </row>
    <row r="2" spans="2:45" s="8" customFormat="1" ht="18" customHeight="1">
      <c r="B2" s="78" t="s">
        <v>141</v>
      </c>
      <c r="C2" s="76"/>
      <c r="D2" s="63" t="s">
        <v>142</v>
      </c>
      <c r="E2" s="79"/>
      <c r="F2" s="79"/>
      <c r="G2" s="79"/>
      <c r="H2" s="7"/>
      <c r="I2" s="7"/>
      <c r="J2" s="7"/>
      <c r="K2" s="7"/>
      <c r="L2" s="7"/>
      <c r="M2" s="7"/>
      <c r="N2" s="7"/>
      <c r="O2" s="7"/>
      <c r="P2" s="7"/>
      <c r="AR2" s="10" t="s">
        <v>13</v>
      </c>
      <c r="AS2" s="77">
        <v>0.5</v>
      </c>
    </row>
    <row r="3" spans="2:45" s="8" customFormat="1" ht="18" customHeight="1">
      <c r="B3" s="61" t="s">
        <v>143</v>
      </c>
      <c r="C3" s="61"/>
      <c r="D3" s="64" t="s">
        <v>144</v>
      </c>
      <c r="E3" s="59"/>
      <c r="F3" s="59"/>
      <c r="G3" s="5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R3" s="10" t="s">
        <v>14</v>
      </c>
      <c r="AS3" s="77"/>
    </row>
    <row r="4" spans="2:45" s="8" customFormat="1" ht="18" customHeight="1" thickBot="1">
      <c r="B4" s="11"/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AR4" s="12" t="s">
        <v>15</v>
      </c>
      <c r="AS4" s="81">
        <v>0.01</v>
      </c>
    </row>
    <row r="5" spans="2:45" s="8" customFormat="1" ht="18" customHeight="1">
      <c r="B5" s="13"/>
      <c r="C5" s="13"/>
      <c r="D5" s="1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4" t="s">
        <v>145</v>
      </c>
      <c r="R5" s="15" t="s">
        <v>146</v>
      </c>
      <c r="S5" s="16">
        <v>0.75</v>
      </c>
      <c r="AR5" s="10" t="s">
        <v>16</v>
      </c>
      <c r="AS5" s="77">
        <v>55</v>
      </c>
    </row>
    <row r="6" spans="2:45" s="8" customFormat="1" ht="18" customHeight="1" thickBot="1">
      <c r="B6" s="65" t="str">
        <f>IF(AS20=1.31,"Optical data　(Power source: 1310nm)","Optical data　(Power source: 1550nm)")</f>
        <v>Optical data　(Power source: 1310nm)</v>
      </c>
      <c r="C6" s="65"/>
      <c r="D6" s="65"/>
      <c r="E6" s="65"/>
      <c r="F6" s="65"/>
      <c r="G6" s="65"/>
      <c r="H6" s="65"/>
      <c r="I6" s="65"/>
      <c r="J6" s="65"/>
      <c r="K6" s="7"/>
      <c r="L6" s="7"/>
      <c r="M6" s="7"/>
      <c r="N6" s="7"/>
      <c r="O6" s="7"/>
      <c r="P6" s="7"/>
      <c r="Q6" s="17"/>
      <c r="R6" s="18" t="s">
        <v>147</v>
      </c>
      <c r="S6" s="19">
        <v>55</v>
      </c>
      <c r="AR6" s="9" t="s">
        <v>17</v>
      </c>
      <c r="AS6" s="77"/>
    </row>
    <row r="7" spans="2:45" s="8" customFormat="1" ht="15" thickBot="1">
      <c r="B7" s="13"/>
      <c r="C7" s="13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AR7" s="12" t="s">
        <v>18</v>
      </c>
      <c r="AS7" s="77">
        <v>65</v>
      </c>
    </row>
    <row r="8" spans="2:45" s="8" customFormat="1" ht="18" customHeight="1">
      <c r="B8" s="66" t="s">
        <v>148</v>
      </c>
      <c r="C8" s="82"/>
      <c r="D8" s="68" t="s">
        <v>149</v>
      </c>
      <c r="E8" s="69" t="s">
        <v>150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  <c r="S8" s="67" t="s">
        <v>151</v>
      </c>
      <c r="T8" s="20"/>
      <c r="AR8" s="9" t="s">
        <v>19</v>
      </c>
      <c r="AS8" s="77" t="s">
        <v>20</v>
      </c>
    </row>
    <row r="9" spans="2:45" s="8" customFormat="1" ht="18" customHeight="1">
      <c r="B9" s="83"/>
      <c r="C9" s="84"/>
      <c r="D9" s="85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89"/>
      <c r="T9" s="20"/>
      <c r="AR9" s="9" t="s">
        <v>21</v>
      </c>
      <c r="AS9" s="77" t="s">
        <v>20</v>
      </c>
    </row>
    <row r="10" spans="2:45" s="8" customFormat="1" ht="18" customHeight="1">
      <c r="B10" s="90" t="s">
        <v>152</v>
      </c>
      <c r="C10" s="91" t="s">
        <v>152</v>
      </c>
      <c r="D10" s="85"/>
      <c r="E10" s="72" t="s">
        <v>153</v>
      </c>
      <c r="F10" s="72" t="s">
        <v>154</v>
      </c>
      <c r="G10" s="72" t="s">
        <v>155</v>
      </c>
      <c r="H10" s="72" t="s">
        <v>156</v>
      </c>
      <c r="I10" s="72" t="s">
        <v>157</v>
      </c>
      <c r="J10" s="72" t="s">
        <v>22</v>
      </c>
      <c r="K10" s="72" t="s">
        <v>23</v>
      </c>
      <c r="L10" s="72" t="s">
        <v>24</v>
      </c>
      <c r="M10" s="72" t="s">
        <v>25</v>
      </c>
      <c r="N10" s="72" t="s">
        <v>26</v>
      </c>
      <c r="O10" s="72" t="s">
        <v>27</v>
      </c>
      <c r="P10" s="72" t="s">
        <v>28</v>
      </c>
      <c r="Q10" s="72" t="s">
        <v>29</v>
      </c>
      <c r="R10" s="74" t="s">
        <v>30</v>
      </c>
      <c r="S10" s="89"/>
      <c r="T10" s="20"/>
      <c r="AR10" s="77"/>
      <c r="AS10" s="77"/>
    </row>
    <row r="11" spans="2:45" s="8" customFormat="1" ht="18" customHeight="1" thickBot="1">
      <c r="B11" s="92"/>
      <c r="C11" s="93" t="s">
        <v>158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97"/>
      <c r="T11" s="20"/>
      <c r="AR11" s="77"/>
      <c r="AS11" s="77"/>
    </row>
    <row r="12" spans="2:45" s="8" customFormat="1" ht="18.75" customHeight="1">
      <c r="B12" s="98">
        <v>33013066100155</v>
      </c>
      <c r="C12" s="73"/>
      <c r="D12" s="21" t="s">
        <v>159</v>
      </c>
      <c r="E12" s="22">
        <v>0.09</v>
      </c>
      <c r="F12" s="22">
        <v>0.08</v>
      </c>
      <c r="G12" s="22">
        <v>0.01</v>
      </c>
      <c r="H12" s="22">
        <v>0.07</v>
      </c>
      <c r="I12" s="22">
        <v>0.08</v>
      </c>
      <c r="J12" s="22">
        <v>0.07</v>
      </c>
      <c r="K12" s="22">
        <v>0.08</v>
      </c>
      <c r="L12" s="22">
        <v>0.07</v>
      </c>
      <c r="M12" s="22">
        <v>0.13</v>
      </c>
      <c r="N12" s="22">
        <v>0.15</v>
      </c>
      <c r="O12" s="22">
        <v>0.12</v>
      </c>
      <c r="P12" s="22">
        <v>0.2</v>
      </c>
      <c r="Q12" s="23">
        <f aca="true" t="shared" si="0" ref="Q12:Q27">AVERAGE(E12:P12)</f>
        <v>0.09583333333333334</v>
      </c>
      <c r="R12" s="24">
        <f aca="true" t="shared" si="1" ref="R12:R27">MAX(E12:P12)</f>
        <v>0.2</v>
      </c>
      <c r="S12" s="25" t="s">
        <v>160</v>
      </c>
      <c r="T12" s="20"/>
      <c r="AR12" s="10" t="s">
        <v>31</v>
      </c>
      <c r="AS12" s="102" t="s">
        <v>32</v>
      </c>
    </row>
    <row r="13" spans="2:45" s="8" customFormat="1" ht="18.75" customHeight="1">
      <c r="B13" s="103"/>
      <c r="C13" s="114"/>
      <c r="D13" s="26" t="s">
        <v>161</v>
      </c>
      <c r="E13" s="27">
        <v>0.06</v>
      </c>
      <c r="F13" s="27">
        <v>0.15</v>
      </c>
      <c r="G13" s="27">
        <v>0.26</v>
      </c>
      <c r="H13" s="27">
        <v>0.13</v>
      </c>
      <c r="I13" s="27">
        <v>0.28</v>
      </c>
      <c r="J13" s="27">
        <v>0.15</v>
      </c>
      <c r="K13" s="27">
        <v>0.18</v>
      </c>
      <c r="L13" s="27">
        <v>0.15</v>
      </c>
      <c r="M13" s="27">
        <v>0.32</v>
      </c>
      <c r="N13" s="27">
        <v>0.34</v>
      </c>
      <c r="O13" s="27">
        <v>0.4</v>
      </c>
      <c r="P13" s="27">
        <v>0.24</v>
      </c>
      <c r="Q13" s="28">
        <f t="shared" si="0"/>
        <v>0.22166666666666668</v>
      </c>
      <c r="R13" s="29">
        <f t="shared" si="1"/>
        <v>0.4</v>
      </c>
      <c r="S13" s="30" t="s">
        <v>160</v>
      </c>
      <c r="T13" s="20"/>
      <c r="AR13" s="31" t="s">
        <v>33</v>
      </c>
      <c r="AS13" s="77">
        <v>32</v>
      </c>
    </row>
    <row r="14" spans="2:45" s="8" customFormat="1" ht="18.75" customHeight="1">
      <c r="B14" s="103"/>
      <c r="C14" s="114"/>
      <c r="D14" s="26" t="s">
        <v>162</v>
      </c>
      <c r="E14" s="27">
        <v>0.07</v>
      </c>
      <c r="F14" s="27">
        <v>0.06</v>
      </c>
      <c r="G14" s="27">
        <v>0.11</v>
      </c>
      <c r="H14" s="27">
        <v>0.07</v>
      </c>
      <c r="I14" s="27">
        <v>0.1</v>
      </c>
      <c r="J14" s="27">
        <v>0.14</v>
      </c>
      <c r="K14" s="27">
        <v>0.12</v>
      </c>
      <c r="L14" s="27">
        <v>0.06</v>
      </c>
      <c r="M14" s="27">
        <v>0.08</v>
      </c>
      <c r="N14" s="27">
        <v>0.11</v>
      </c>
      <c r="O14" s="27">
        <v>0.14</v>
      </c>
      <c r="P14" s="27">
        <v>0.12</v>
      </c>
      <c r="Q14" s="28">
        <f t="shared" si="0"/>
        <v>0.09833333333333334</v>
      </c>
      <c r="R14" s="29">
        <f t="shared" si="1"/>
        <v>0.14</v>
      </c>
      <c r="S14" s="30" t="s">
        <v>160</v>
      </c>
      <c r="T14" s="20"/>
      <c r="AR14" s="77" t="s">
        <v>34</v>
      </c>
      <c r="AS14" s="77" t="s">
        <v>35</v>
      </c>
    </row>
    <row r="15" spans="2:45" s="8" customFormat="1" ht="18.75" customHeight="1">
      <c r="B15" s="103"/>
      <c r="C15" s="114"/>
      <c r="D15" s="26" t="s">
        <v>163</v>
      </c>
      <c r="E15" s="27">
        <v>0.09</v>
      </c>
      <c r="F15" s="27">
        <v>0.18</v>
      </c>
      <c r="G15" s="27">
        <v>0.2</v>
      </c>
      <c r="H15" s="27">
        <v>0.1</v>
      </c>
      <c r="I15" s="27">
        <v>0.27</v>
      </c>
      <c r="J15" s="27">
        <v>0.11</v>
      </c>
      <c r="K15" s="27">
        <v>0.13</v>
      </c>
      <c r="L15" s="27">
        <v>0.05</v>
      </c>
      <c r="M15" s="27">
        <v>0.2</v>
      </c>
      <c r="N15" s="27">
        <v>0.18</v>
      </c>
      <c r="O15" s="27">
        <v>0.29</v>
      </c>
      <c r="P15" s="27">
        <v>0.17</v>
      </c>
      <c r="Q15" s="28">
        <f t="shared" si="0"/>
        <v>0.16416666666666666</v>
      </c>
      <c r="R15" s="29">
        <f t="shared" si="1"/>
        <v>0.29</v>
      </c>
      <c r="S15" s="30" t="s">
        <v>160</v>
      </c>
      <c r="T15" s="20"/>
      <c r="AR15" s="9" t="s">
        <v>36</v>
      </c>
      <c r="AS15" s="108" t="s">
        <v>37</v>
      </c>
    </row>
    <row r="16" spans="2:45" s="8" customFormat="1" ht="18.75" customHeight="1">
      <c r="B16" s="103"/>
      <c r="C16" s="114"/>
      <c r="D16" s="26" t="s">
        <v>164</v>
      </c>
      <c r="E16" s="27">
        <v>0.21</v>
      </c>
      <c r="F16" s="27">
        <v>0.09</v>
      </c>
      <c r="G16" s="27">
        <v>0.14</v>
      </c>
      <c r="H16" s="27">
        <v>0.09</v>
      </c>
      <c r="I16" s="27">
        <v>0.19</v>
      </c>
      <c r="J16" s="27">
        <v>0.05</v>
      </c>
      <c r="K16" s="27">
        <v>0.06</v>
      </c>
      <c r="L16" s="27">
        <v>0.08</v>
      </c>
      <c r="M16" s="27">
        <v>0.08</v>
      </c>
      <c r="N16" s="27">
        <v>0.08</v>
      </c>
      <c r="O16" s="27">
        <v>0.07</v>
      </c>
      <c r="P16" s="27">
        <v>0.1</v>
      </c>
      <c r="Q16" s="28">
        <f t="shared" si="0"/>
        <v>0.10333333333333335</v>
      </c>
      <c r="R16" s="29">
        <f t="shared" si="1"/>
        <v>0.21</v>
      </c>
      <c r="S16" s="30" t="s">
        <v>122</v>
      </c>
      <c r="T16" s="20"/>
      <c r="AR16" s="77" t="s">
        <v>123</v>
      </c>
      <c r="AS16" s="81"/>
    </row>
    <row r="17" spans="2:45" s="8" customFormat="1" ht="18.75" customHeight="1">
      <c r="B17" s="103"/>
      <c r="C17" s="114"/>
      <c r="D17" s="26" t="s">
        <v>165</v>
      </c>
      <c r="E17" s="27">
        <v>0.1</v>
      </c>
      <c r="F17" s="27">
        <v>0.15</v>
      </c>
      <c r="G17" s="27">
        <v>0.21</v>
      </c>
      <c r="H17" s="27">
        <v>0.15</v>
      </c>
      <c r="I17" s="27">
        <v>0.19</v>
      </c>
      <c r="J17" s="27">
        <v>0.12</v>
      </c>
      <c r="K17" s="27">
        <v>0.11</v>
      </c>
      <c r="L17" s="27">
        <v>0.06</v>
      </c>
      <c r="M17" s="27">
        <v>0.17</v>
      </c>
      <c r="N17" s="27">
        <v>0.14</v>
      </c>
      <c r="O17" s="27">
        <v>0.14</v>
      </c>
      <c r="P17" s="27">
        <v>0.16</v>
      </c>
      <c r="Q17" s="28">
        <f t="shared" si="0"/>
        <v>0.14166666666666666</v>
      </c>
      <c r="R17" s="29">
        <f t="shared" si="1"/>
        <v>0.21</v>
      </c>
      <c r="S17" s="30" t="s">
        <v>122</v>
      </c>
      <c r="T17" s="20"/>
      <c r="AR17" s="9" t="s">
        <v>38</v>
      </c>
      <c r="AS17" s="109" t="s">
        <v>39</v>
      </c>
    </row>
    <row r="18" spans="2:45" s="8" customFormat="1" ht="18.75" customHeight="1">
      <c r="B18" s="103"/>
      <c r="C18" s="114"/>
      <c r="D18" s="26" t="s">
        <v>166</v>
      </c>
      <c r="E18" s="27">
        <v>0.18</v>
      </c>
      <c r="F18" s="27">
        <v>0.17</v>
      </c>
      <c r="G18" s="27">
        <v>0.19</v>
      </c>
      <c r="H18" s="27">
        <v>0.1</v>
      </c>
      <c r="I18" s="27">
        <v>0.17</v>
      </c>
      <c r="J18" s="27">
        <v>0.06</v>
      </c>
      <c r="K18" s="27">
        <v>0.1</v>
      </c>
      <c r="L18" s="27">
        <v>0.09</v>
      </c>
      <c r="M18" s="27">
        <v>0.14</v>
      </c>
      <c r="N18" s="27">
        <v>0.1</v>
      </c>
      <c r="O18" s="27">
        <v>0.13</v>
      </c>
      <c r="P18" s="27">
        <v>0.13</v>
      </c>
      <c r="Q18" s="28">
        <f t="shared" si="0"/>
        <v>0.13</v>
      </c>
      <c r="R18" s="29">
        <f t="shared" si="1"/>
        <v>0.19</v>
      </c>
      <c r="S18" s="30" t="s">
        <v>122</v>
      </c>
      <c r="T18" s="20"/>
      <c r="AR18" s="9" t="s">
        <v>126</v>
      </c>
      <c r="AS18" s="81" t="s">
        <v>40</v>
      </c>
    </row>
    <row r="19" spans="2:45" s="8" customFormat="1" ht="18.75" customHeight="1" thickBot="1">
      <c r="B19" s="115"/>
      <c r="C19" s="116"/>
      <c r="D19" s="33" t="s">
        <v>167</v>
      </c>
      <c r="E19" s="34">
        <v>0.12</v>
      </c>
      <c r="F19" s="34">
        <v>0.14</v>
      </c>
      <c r="G19" s="34">
        <v>0.13</v>
      </c>
      <c r="H19" s="34">
        <v>0.07</v>
      </c>
      <c r="I19" s="34">
        <v>0.22</v>
      </c>
      <c r="J19" s="34">
        <v>0.04</v>
      </c>
      <c r="K19" s="34">
        <v>0.08</v>
      </c>
      <c r="L19" s="34">
        <v>0.03</v>
      </c>
      <c r="M19" s="34">
        <v>0.08</v>
      </c>
      <c r="N19" s="34">
        <v>0.13</v>
      </c>
      <c r="O19" s="34">
        <v>0.16</v>
      </c>
      <c r="P19" s="34">
        <v>0.07</v>
      </c>
      <c r="Q19" s="35">
        <f t="shared" si="0"/>
        <v>0.10583333333333333</v>
      </c>
      <c r="R19" s="36">
        <f t="shared" si="1"/>
        <v>0.22</v>
      </c>
      <c r="S19" s="37" t="s">
        <v>122</v>
      </c>
      <c r="T19" s="20"/>
      <c r="AR19" s="9" t="s">
        <v>41</v>
      </c>
      <c r="AS19" s="81" t="s">
        <v>42</v>
      </c>
    </row>
    <row r="20" spans="2:45" s="8" customFormat="1" ht="18.75" customHeight="1">
      <c r="B20" s="98">
        <v>33013066100156</v>
      </c>
      <c r="C20" s="73"/>
      <c r="D20" s="21" t="s">
        <v>159</v>
      </c>
      <c r="E20" s="22">
        <v>0.05</v>
      </c>
      <c r="F20" s="22">
        <v>0.05</v>
      </c>
      <c r="G20" s="22">
        <v>0.06</v>
      </c>
      <c r="H20" s="22">
        <v>0.05</v>
      </c>
      <c r="I20" s="22">
        <v>0.06</v>
      </c>
      <c r="J20" s="22">
        <v>0.18</v>
      </c>
      <c r="K20" s="22">
        <v>0.04</v>
      </c>
      <c r="L20" s="22">
        <v>0.05</v>
      </c>
      <c r="M20" s="22">
        <v>0.09</v>
      </c>
      <c r="N20" s="22">
        <v>0.12</v>
      </c>
      <c r="O20" s="22">
        <v>0.11</v>
      </c>
      <c r="P20" s="22">
        <v>0.01</v>
      </c>
      <c r="Q20" s="23">
        <f t="shared" si="0"/>
        <v>0.0725</v>
      </c>
      <c r="R20" s="24">
        <f t="shared" si="1"/>
        <v>0.18</v>
      </c>
      <c r="S20" s="38" t="s">
        <v>122</v>
      </c>
      <c r="T20" s="20"/>
      <c r="AR20" s="9" t="s">
        <v>43</v>
      </c>
      <c r="AS20" s="81">
        <v>1.31</v>
      </c>
    </row>
    <row r="21" spans="2:45" s="8" customFormat="1" ht="18.75" customHeight="1">
      <c r="B21" s="103"/>
      <c r="C21" s="114"/>
      <c r="D21" s="26" t="s">
        <v>161</v>
      </c>
      <c r="E21" s="27">
        <v>0.13</v>
      </c>
      <c r="F21" s="27">
        <v>0.12</v>
      </c>
      <c r="G21" s="27">
        <v>0.07</v>
      </c>
      <c r="H21" s="27">
        <v>0.15</v>
      </c>
      <c r="I21" s="27">
        <v>0.03</v>
      </c>
      <c r="J21" s="27">
        <v>0.12</v>
      </c>
      <c r="K21" s="27">
        <v>0.07</v>
      </c>
      <c r="L21" s="27">
        <v>0.1</v>
      </c>
      <c r="M21" s="27">
        <v>0.05</v>
      </c>
      <c r="N21" s="27">
        <v>0.03</v>
      </c>
      <c r="O21" s="27">
        <v>0.1</v>
      </c>
      <c r="P21" s="27">
        <v>0.11</v>
      </c>
      <c r="Q21" s="28">
        <f t="shared" si="0"/>
        <v>0.09000000000000001</v>
      </c>
      <c r="R21" s="29">
        <f t="shared" si="1"/>
        <v>0.15</v>
      </c>
      <c r="S21" s="30" t="s">
        <v>122</v>
      </c>
      <c r="T21" s="20"/>
      <c r="AR21" s="9" t="s">
        <v>44</v>
      </c>
      <c r="AS21" s="108"/>
    </row>
    <row r="22" spans="2:45" ht="18.75" customHeight="1">
      <c r="B22" s="103"/>
      <c r="C22" s="114"/>
      <c r="D22" s="26" t="s">
        <v>162</v>
      </c>
      <c r="E22" s="27">
        <v>0.05</v>
      </c>
      <c r="F22" s="27">
        <v>0.04</v>
      </c>
      <c r="G22" s="27">
        <v>0.04</v>
      </c>
      <c r="H22" s="27">
        <v>0.06</v>
      </c>
      <c r="I22" s="27">
        <v>0.11</v>
      </c>
      <c r="J22" s="27">
        <v>0.22</v>
      </c>
      <c r="K22" s="27">
        <v>0.19</v>
      </c>
      <c r="L22" s="27">
        <v>0.07</v>
      </c>
      <c r="M22" s="27">
        <v>0.13</v>
      </c>
      <c r="N22" s="27">
        <v>0.22</v>
      </c>
      <c r="O22" s="27">
        <v>0.24</v>
      </c>
      <c r="P22" s="27">
        <v>0.18</v>
      </c>
      <c r="Q22" s="28">
        <f t="shared" si="0"/>
        <v>0.12916666666666668</v>
      </c>
      <c r="R22" s="29">
        <f t="shared" si="1"/>
        <v>0.24</v>
      </c>
      <c r="S22" s="30" t="s">
        <v>122</v>
      </c>
      <c r="T22" s="20"/>
      <c r="AR22" s="9" t="s">
        <v>45</v>
      </c>
      <c r="AS22" s="108"/>
    </row>
    <row r="23" spans="2:45" ht="18.75" customHeight="1">
      <c r="B23" s="103"/>
      <c r="C23" s="114"/>
      <c r="D23" s="26" t="s">
        <v>163</v>
      </c>
      <c r="E23" s="27">
        <v>0.16</v>
      </c>
      <c r="F23" s="27">
        <v>0.22</v>
      </c>
      <c r="G23" s="27">
        <v>0.2</v>
      </c>
      <c r="H23" s="27">
        <v>0.1</v>
      </c>
      <c r="I23" s="27">
        <v>0.22</v>
      </c>
      <c r="J23" s="27">
        <v>0.1</v>
      </c>
      <c r="K23" s="27">
        <v>0.15</v>
      </c>
      <c r="L23" s="27">
        <v>0.1</v>
      </c>
      <c r="M23" s="27">
        <v>0.34</v>
      </c>
      <c r="N23" s="27">
        <v>0.34</v>
      </c>
      <c r="O23" s="27">
        <v>0.38</v>
      </c>
      <c r="P23" s="27">
        <v>0.26</v>
      </c>
      <c r="Q23" s="28">
        <f t="shared" si="0"/>
        <v>0.2141666666666667</v>
      </c>
      <c r="R23" s="29">
        <f t="shared" si="1"/>
        <v>0.38</v>
      </c>
      <c r="S23" s="30" t="s">
        <v>122</v>
      </c>
      <c r="T23" s="20"/>
      <c r="AR23" s="9" t="s">
        <v>44</v>
      </c>
      <c r="AS23" s="108"/>
    </row>
    <row r="24" spans="2:45" ht="18.75" customHeight="1">
      <c r="B24" s="103"/>
      <c r="C24" s="114"/>
      <c r="D24" s="26" t="s">
        <v>164</v>
      </c>
      <c r="E24" s="27">
        <v>0.17</v>
      </c>
      <c r="F24" s="27">
        <v>0.11</v>
      </c>
      <c r="G24" s="27">
        <v>0.21</v>
      </c>
      <c r="H24" s="27">
        <v>0.2</v>
      </c>
      <c r="I24" s="27">
        <v>0.25</v>
      </c>
      <c r="J24" s="27">
        <v>0.2</v>
      </c>
      <c r="K24" s="27">
        <v>0.22</v>
      </c>
      <c r="L24" s="27">
        <v>0.14</v>
      </c>
      <c r="M24" s="27">
        <v>0.28</v>
      </c>
      <c r="N24" s="27">
        <v>0.25</v>
      </c>
      <c r="O24" s="27">
        <v>0.23</v>
      </c>
      <c r="P24" s="27">
        <v>0.16</v>
      </c>
      <c r="Q24" s="28">
        <f t="shared" si="0"/>
        <v>0.2016666666666667</v>
      </c>
      <c r="R24" s="29">
        <f t="shared" si="1"/>
        <v>0.28</v>
      </c>
      <c r="S24" s="30" t="s">
        <v>122</v>
      </c>
      <c r="T24" s="20"/>
      <c r="AR24" s="9" t="s">
        <v>45</v>
      </c>
      <c r="AS24" s="108"/>
    </row>
    <row r="25" spans="2:45" ht="18.75" customHeight="1">
      <c r="B25" s="103"/>
      <c r="C25" s="114"/>
      <c r="D25" s="26" t="s">
        <v>165</v>
      </c>
      <c r="E25" s="27">
        <v>0.1</v>
      </c>
      <c r="F25" s="27">
        <v>0.12</v>
      </c>
      <c r="G25" s="27">
        <v>0.18</v>
      </c>
      <c r="H25" s="27">
        <v>0.12</v>
      </c>
      <c r="I25" s="27">
        <v>0.1</v>
      </c>
      <c r="J25" s="27">
        <v>0.28</v>
      </c>
      <c r="K25" s="27">
        <v>0.07</v>
      </c>
      <c r="L25" s="27">
        <v>0.07</v>
      </c>
      <c r="M25" s="27">
        <v>0.08</v>
      </c>
      <c r="N25" s="27">
        <v>0.09</v>
      </c>
      <c r="O25" s="27">
        <v>0.06</v>
      </c>
      <c r="P25" s="27">
        <v>0.07</v>
      </c>
      <c r="Q25" s="28">
        <f t="shared" si="0"/>
        <v>0.11166666666666669</v>
      </c>
      <c r="R25" s="29">
        <f t="shared" si="1"/>
        <v>0.28</v>
      </c>
      <c r="S25" s="30" t="s">
        <v>122</v>
      </c>
      <c r="T25" s="20"/>
      <c r="AR25" s="9" t="s">
        <v>46</v>
      </c>
      <c r="AS25" s="108"/>
    </row>
    <row r="26" spans="2:45" ht="18.75" customHeight="1">
      <c r="B26" s="103"/>
      <c r="C26" s="114"/>
      <c r="D26" s="26" t="s">
        <v>166</v>
      </c>
      <c r="E26" s="27">
        <v>0.28</v>
      </c>
      <c r="F26" s="27">
        <v>0.29</v>
      </c>
      <c r="G26" s="27">
        <v>0.36</v>
      </c>
      <c r="H26" s="27">
        <v>0.37</v>
      </c>
      <c r="I26" s="27">
        <v>0.23</v>
      </c>
      <c r="J26" s="27">
        <v>0.3</v>
      </c>
      <c r="K26" s="27">
        <v>0.36</v>
      </c>
      <c r="L26" s="27">
        <v>0.34</v>
      </c>
      <c r="M26" s="27">
        <v>0.24</v>
      </c>
      <c r="N26" s="27">
        <v>0.23</v>
      </c>
      <c r="O26" s="27">
        <v>0.34</v>
      </c>
      <c r="P26" s="27">
        <v>0.28</v>
      </c>
      <c r="Q26" s="28">
        <f t="shared" si="0"/>
        <v>0.3016666666666666</v>
      </c>
      <c r="R26" s="29">
        <f t="shared" si="1"/>
        <v>0.37</v>
      </c>
      <c r="S26" s="30" t="s">
        <v>122</v>
      </c>
      <c r="T26" s="20"/>
      <c r="AR26" s="9" t="s">
        <v>47</v>
      </c>
      <c r="AS26" s="108"/>
    </row>
    <row r="27" spans="2:45" ht="18.75" customHeight="1" thickBot="1">
      <c r="B27" s="115"/>
      <c r="C27" s="117"/>
      <c r="D27" s="39" t="s">
        <v>167</v>
      </c>
      <c r="E27" s="34">
        <v>0.13</v>
      </c>
      <c r="F27" s="34">
        <v>0.16</v>
      </c>
      <c r="G27" s="34">
        <v>0.13</v>
      </c>
      <c r="H27" s="34">
        <v>0.1</v>
      </c>
      <c r="I27" s="34">
        <v>0.14</v>
      </c>
      <c r="J27" s="34">
        <v>0.11</v>
      </c>
      <c r="K27" s="34">
        <v>0.1</v>
      </c>
      <c r="L27" s="34">
        <v>0.09</v>
      </c>
      <c r="M27" s="34">
        <v>0.11</v>
      </c>
      <c r="N27" s="34">
        <v>0.07</v>
      </c>
      <c r="O27" s="34">
        <v>0.16</v>
      </c>
      <c r="P27" s="34">
        <v>0.09</v>
      </c>
      <c r="Q27" s="35">
        <f t="shared" si="0"/>
        <v>0.11583333333333334</v>
      </c>
      <c r="R27" s="36">
        <f t="shared" si="1"/>
        <v>0.16</v>
      </c>
      <c r="S27" s="37" t="s">
        <v>122</v>
      </c>
      <c r="T27" s="20"/>
      <c r="AR27" s="9" t="s">
        <v>46</v>
      </c>
      <c r="AS27" s="108"/>
    </row>
    <row r="28" spans="20:45" ht="18.75" customHeight="1">
      <c r="T28" s="20"/>
      <c r="AR28" s="9" t="s">
        <v>47</v>
      </c>
      <c r="AS28" s="108"/>
    </row>
    <row r="29" spans="20:45" ht="18.75" customHeight="1">
      <c r="T29" s="20"/>
      <c r="AR29" s="9" t="s">
        <v>48</v>
      </c>
      <c r="AS29" s="108"/>
    </row>
    <row r="30" spans="20:45" ht="18.75" customHeight="1">
      <c r="T30" s="20"/>
      <c r="AR30" s="9" t="s">
        <v>48</v>
      </c>
      <c r="AS30" s="108"/>
    </row>
    <row r="31" spans="20:45" ht="18.75" customHeight="1">
      <c r="T31" s="20"/>
      <c r="AR31" s="77" t="s">
        <v>49</v>
      </c>
      <c r="AS31" s="77" t="s">
        <v>131</v>
      </c>
    </row>
    <row r="32" spans="20:45" ht="18.75" customHeight="1">
      <c r="T32" s="20"/>
      <c r="AR32" s="77" t="s">
        <v>50</v>
      </c>
      <c r="AS32" s="77" t="s">
        <v>132</v>
      </c>
    </row>
    <row r="33" spans="20:45" ht="18.75" customHeight="1">
      <c r="T33" s="20"/>
      <c r="AR33" s="9" t="s">
        <v>51</v>
      </c>
      <c r="AS33" s="77"/>
    </row>
    <row r="34" spans="20:45" ht="18.75" customHeight="1">
      <c r="T34" s="20"/>
      <c r="AR34" s="9" t="s">
        <v>52</v>
      </c>
      <c r="AS34" s="81">
        <v>2</v>
      </c>
    </row>
    <row r="35" spans="20:44" ht="18.75" customHeight="1">
      <c r="T35" s="20"/>
      <c r="AR35" s="9" t="s">
        <v>133</v>
      </c>
    </row>
    <row r="36" spans="20:44" ht="18.75" customHeight="1">
      <c r="T36" s="20"/>
      <c r="AR36" s="9" t="s">
        <v>53</v>
      </c>
    </row>
    <row r="37" spans="20:45" ht="18.75" customHeight="1">
      <c r="T37" s="20"/>
      <c r="AR37" s="9" t="s">
        <v>54</v>
      </c>
      <c r="AS37" s="32" t="s">
        <v>55</v>
      </c>
    </row>
    <row r="38" spans="20:45" ht="18.75" customHeight="1">
      <c r="T38" s="20"/>
      <c r="AR38" s="9" t="s">
        <v>134</v>
      </c>
      <c r="AS38" s="77">
        <v>133</v>
      </c>
    </row>
    <row r="39" spans="20:45" ht="18.75" customHeight="1">
      <c r="T39" s="20"/>
      <c r="AR39" s="9" t="s">
        <v>56</v>
      </c>
      <c r="AS39" s="77" t="s">
        <v>57</v>
      </c>
    </row>
    <row r="40" spans="20:45" ht="18.75" customHeight="1">
      <c r="T40" s="20"/>
      <c r="AR40" s="9" t="s">
        <v>58</v>
      </c>
      <c r="AS40" s="77"/>
    </row>
    <row r="41" spans="20:45" ht="18.75" customHeight="1">
      <c r="T41" s="20"/>
      <c r="AR41" s="9" t="s">
        <v>59</v>
      </c>
      <c r="AS41" s="77"/>
    </row>
    <row r="42" spans="20:44" ht="18.75" customHeight="1">
      <c r="T42" s="20"/>
      <c r="AR42" s="10" t="s">
        <v>60</v>
      </c>
    </row>
    <row r="43" spans="20:45" ht="18.75" customHeight="1">
      <c r="T43" s="20"/>
      <c r="AR43" s="10" t="s">
        <v>61</v>
      </c>
      <c r="AS43" s="109" t="s">
        <v>62</v>
      </c>
    </row>
    <row r="44" spans="20:44" ht="18.75" customHeight="1">
      <c r="T44" s="20"/>
      <c r="AR44" s="10" t="s">
        <v>63</v>
      </c>
    </row>
    <row r="45" spans="20:44" ht="18.75" customHeight="1">
      <c r="T45" s="20"/>
      <c r="AR45" s="10" t="s">
        <v>135</v>
      </c>
    </row>
    <row r="46" ht="18.75" customHeight="1">
      <c r="AR46" s="10" t="s">
        <v>136</v>
      </c>
    </row>
    <row r="47" ht="18.75" customHeight="1">
      <c r="AR47" s="10" t="s">
        <v>64</v>
      </c>
    </row>
    <row r="48" spans="44:45" ht="18.75" customHeight="1">
      <c r="AR48" s="81" t="s">
        <v>137</v>
      </c>
      <c r="AS48" s="81" t="s">
        <v>65</v>
      </c>
    </row>
    <row r="49" spans="44:45" ht="18.75" customHeight="1">
      <c r="AR49" s="81" t="s">
        <v>138</v>
      </c>
      <c r="AS49" s="81" t="s">
        <v>66</v>
      </c>
    </row>
    <row r="50" spans="44:45" ht="18.75" customHeight="1">
      <c r="AR50" s="81" t="s">
        <v>67</v>
      </c>
      <c r="AS50" s="32" t="s">
        <v>55</v>
      </c>
    </row>
    <row r="51" spans="44:45" ht="18.75" customHeight="1">
      <c r="AR51" s="81" t="s">
        <v>68</v>
      </c>
      <c r="AS51" s="109" t="s">
        <v>62</v>
      </c>
    </row>
    <row r="52" spans="44:45" ht="18.75" customHeight="1">
      <c r="AR52" s="81" t="s">
        <v>69</v>
      </c>
      <c r="AS52" s="109" t="s">
        <v>62</v>
      </c>
    </row>
    <row r="53" spans="44:45" ht="18.75" customHeight="1">
      <c r="AR53" s="81" t="s">
        <v>70</v>
      </c>
      <c r="AS53" s="109" t="s">
        <v>62</v>
      </c>
    </row>
    <row r="54" spans="44:45" ht="18.75" customHeight="1">
      <c r="AR54" s="81" t="s">
        <v>71</v>
      </c>
      <c r="AS54" s="109" t="s">
        <v>72</v>
      </c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</sheetData>
  <mergeCells count="30">
    <mergeCell ref="Q10:Q11"/>
    <mergeCell ref="R10:R11"/>
    <mergeCell ref="L10:L11"/>
    <mergeCell ref="M10:M11"/>
    <mergeCell ref="N10:N11"/>
    <mergeCell ref="O10:O11"/>
    <mergeCell ref="I10:I11"/>
    <mergeCell ref="J10:J11"/>
    <mergeCell ref="K10:K11"/>
    <mergeCell ref="P10:P11"/>
    <mergeCell ref="B12:B19"/>
    <mergeCell ref="C12:C19"/>
    <mergeCell ref="B20:B27"/>
    <mergeCell ref="C20:C27"/>
    <mergeCell ref="B6:J6"/>
    <mergeCell ref="B8:C9"/>
    <mergeCell ref="S8:S11"/>
    <mergeCell ref="B10:B11"/>
    <mergeCell ref="D8:D11"/>
    <mergeCell ref="E8:R9"/>
    <mergeCell ref="E10:E11"/>
    <mergeCell ref="F10:F11"/>
    <mergeCell ref="G10:G11"/>
    <mergeCell ref="H10:H11"/>
    <mergeCell ref="B1:C1"/>
    <mergeCell ref="B2:C2"/>
    <mergeCell ref="B3:C3"/>
    <mergeCell ref="D1:G1"/>
    <mergeCell ref="D2:G2"/>
    <mergeCell ref="D3:G3"/>
  </mergeCells>
  <conditionalFormatting sqref="D1:D3 B12:B27">
    <cfRule type="cellIs" priority="1" dxfId="0" operator="equal" stopIfTrue="1">
      <formula>""</formula>
    </cfRule>
  </conditionalFormatting>
  <conditionalFormatting sqref="E12:P27">
    <cfRule type="cellIs" priority="2" dxfId="1" operator="greaterThan" stopIfTrue="1">
      <formula>#REF!</formula>
    </cfRule>
    <cfRule type="cellIs" priority="3" dxfId="0" operator="equal" stopIfTrue="1">
      <formula>""</formula>
    </cfRule>
    <cfRule type="cellIs" priority="4" dxfId="2" operator="equal" stopIfTrue="1">
      <formula>0</formula>
    </cfRule>
  </conditionalFormatting>
  <printOptions/>
  <pageMargins left="0.7874015748031497" right="0.7874015748031497" top="0.8661417322834646" bottom="0.9055118110236221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Z54"/>
  <sheetViews>
    <sheetView tabSelected="1" zoomScaleSheetLayoutView="80" workbookViewId="0" topLeftCell="A1">
      <selection activeCell="F4" sqref="F4"/>
    </sheetView>
  </sheetViews>
  <sheetFormatPr defaultColWidth="9.00390625" defaultRowHeight="13.5"/>
  <cols>
    <col min="1" max="1" width="3.125" style="1" customWidth="1"/>
    <col min="2" max="3" width="10.125" style="40" customWidth="1"/>
    <col min="4" max="4" width="9.00390625" style="40" customWidth="1"/>
    <col min="5" max="16" width="6.625" style="41" customWidth="1"/>
    <col min="17" max="18" width="11.875" style="41" customWidth="1"/>
    <col min="19" max="19" width="16.00390625" style="1" customWidth="1"/>
    <col min="20" max="20" width="4.125" style="1" bestFit="1" customWidth="1"/>
    <col min="21" max="21" width="6.625" style="1" customWidth="1"/>
    <col min="22" max="22" width="6.25390625" style="1" customWidth="1"/>
    <col min="23" max="24" width="9.625" style="1" customWidth="1"/>
    <col min="25" max="25" width="6.25390625" style="1" customWidth="1"/>
    <col min="26" max="50" width="6.625" style="1" customWidth="1"/>
    <col min="51" max="51" width="16.00390625" style="81" bestFit="1" customWidth="1"/>
    <col min="52" max="52" width="9.25390625" style="81" bestFit="1" customWidth="1"/>
    <col min="53" max="57" width="6.625" style="1" customWidth="1"/>
    <col min="58" max="16384" width="9.00390625" style="1" customWidth="1"/>
  </cols>
  <sheetData>
    <row r="1" spans="2:52" s="8" customFormat="1" ht="18" customHeight="1" thickBot="1">
      <c r="B1" s="60" t="s">
        <v>11</v>
      </c>
      <c r="C1" s="76"/>
      <c r="D1" s="62" t="str">
        <f>'side-A'!D1</f>
        <v>90-498-6442</v>
      </c>
      <c r="E1" s="62"/>
      <c r="F1" s="62"/>
      <c r="G1" s="62"/>
      <c r="H1" s="7"/>
      <c r="I1" s="7"/>
      <c r="J1" s="7"/>
      <c r="K1" s="7"/>
      <c r="L1" s="7"/>
      <c r="M1" s="7"/>
      <c r="N1" s="7"/>
      <c r="O1" s="7"/>
      <c r="P1" s="7"/>
      <c r="V1" s="42"/>
      <c r="W1" s="42"/>
      <c r="X1" s="42"/>
      <c r="Y1" s="42"/>
      <c r="AY1" s="9" t="s">
        <v>12</v>
      </c>
      <c r="AZ1" s="77">
        <v>32</v>
      </c>
    </row>
    <row r="2" spans="2:52" s="8" customFormat="1" ht="18" customHeight="1">
      <c r="B2" s="78" t="s">
        <v>93</v>
      </c>
      <c r="C2" s="76"/>
      <c r="D2" s="63" t="s">
        <v>94</v>
      </c>
      <c r="E2" s="79"/>
      <c r="F2" s="79"/>
      <c r="G2" s="79"/>
      <c r="H2" s="7"/>
      <c r="I2" s="7"/>
      <c r="J2" s="7"/>
      <c r="K2" s="7"/>
      <c r="L2" s="7"/>
      <c r="M2" s="7"/>
      <c r="N2" s="7"/>
      <c r="O2" s="7"/>
      <c r="P2" s="7"/>
      <c r="V2" s="43"/>
      <c r="W2" s="80" t="s">
        <v>73</v>
      </c>
      <c r="X2" s="44"/>
      <c r="Y2" s="45"/>
      <c r="AY2" s="10" t="s">
        <v>13</v>
      </c>
      <c r="AZ2" s="77">
        <v>0.5</v>
      </c>
    </row>
    <row r="3" spans="2:52" s="8" customFormat="1" ht="18" customHeight="1">
      <c r="B3" s="61" t="s">
        <v>95</v>
      </c>
      <c r="C3" s="61"/>
      <c r="D3" s="64" t="s">
        <v>96</v>
      </c>
      <c r="E3" s="59"/>
      <c r="F3" s="59"/>
      <c r="G3" s="5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46"/>
      <c r="W3" s="47"/>
      <c r="X3" s="47"/>
      <c r="Y3" s="48"/>
      <c r="AY3" s="10" t="s">
        <v>14</v>
      </c>
      <c r="AZ3" s="77"/>
    </row>
    <row r="4" spans="2:52" s="8" customFormat="1" ht="18" customHeight="1" thickBot="1">
      <c r="B4" s="11"/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V4" s="46"/>
      <c r="W4" s="75"/>
      <c r="X4" s="75"/>
      <c r="Y4" s="48"/>
      <c r="AY4" s="12" t="s">
        <v>15</v>
      </c>
      <c r="AZ4" s="81">
        <v>0.01</v>
      </c>
    </row>
    <row r="5" spans="2:52" s="8" customFormat="1" ht="18" customHeight="1">
      <c r="B5" s="13"/>
      <c r="C5" s="13"/>
      <c r="D5" s="1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4" t="s">
        <v>97</v>
      </c>
      <c r="R5" s="15" t="s">
        <v>98</v>
      </c>
      <c r="S5" s="16">
        <f>W13</f>
        <v>0.75</v>
      </c>
      <c r="V5" s="46"/>
      <c r="W5" s="50"/>
      <c r="X5" s="50"/>
      <c r="Y5" s="48"/>
      <c r="AY5" s="10" t="s">
        <v>16</v>
      </c>
      <c r="AZ5" s="77">
        <v>55</v>
      </c>
    </row>
    <row r="6" spans="2:52" s="8" customFormat="1" ht="18" customHeight="1" thickBot="1">
      <c r="B6" s="65" t="str">
        <f>IF(AZ20=1.31,"Optical data　(Power source: 1310nm)","Optical data　(Power source: 1550nm)")</f>
        <v>Optical data　(Power source: 1310nm)</v>
      </c>
      <c r="C6" s="65"/>
      <c r="D6" s="65"/>
      <c r="E6" s="65"/>
      <c r="F6" s="65"/>
      <c r="G6" s="65"/>
      <c r="H6" s="65"/>
      <c r="I6" s="65"/>
      <c r="J6" s="65"/>
      <c r="K6" s="7"/>
      <c r="L6" s="7"/>
      <c r="M6" s="7"/>
      <c r="N6" s="7"/>
      <c r="O6" s="7"/>
      <c r="P6" s="7"/>
      <c r="Q6" s="17"/>
      <c r="R6" s="18" t="s">
        <v>99</v>
      </c>
      <c r="S6" s="19">
        <f>X13</f>
        <v>55</v>
      </c>
      <c r="V6" s="46"/>
      <c r="W6" s="47"/>
      <c r="X6" s="47"/>
      <c r="Y6" s="48"/>
      <c r="AY6" s="9" t="s">
        <v>17</v>
      </c>
      <c r="AZ6" s="77"/>
    </row>
    <row r="7" spans="2:52" s="8" customFormat="1" ht="15" thickBot="1">
      <c r="B7" s="13"/>
      <c r="C7" s="13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V7" s="46"/>
      <c r="W7" s="49"/>
      <c r="X7" s="49"/>
      <c r="Y7" s="48"/>
      <c r="AY7" s="12" t="s">
        <v>18</v>
      </c>
      <c r="AZ7" s="77">
        <v>65</v>
      </c>
    </row>
    <row r="8" spans="2:52" s="8" customFormat="1" ht="18" customHeight="1">
      <c r="B8" s="66" t="s">
        <v>100</v>
      </c>
      <c r="C8" s="82"/>
      <c r="D8" s="68" t="s">
        <v>101</v>
      </c>
      <c r="E8" s="69" t="s">
        <v>102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  <c r="S8" s="67" t="s">
        <v>103</v>
      </c>
      <c r="T8" s="20"/>
      <c r="U8" s="20"/>
      <c r="V8" s="46"/>
      <c r="W8" s="49"/>
      <c r="X8" s="49"/>
      <c r="Y8" s="48"/>
      <c r="AY8" s="9" t="s">
        <v>19</v>
      </c>
      <c r="AZ8" s="77" t="s">
        <v>20</v>
      </c>
    </row>
    <row r="9" spans="2:52" s="8" customFormat="1" ht="18" customHeight="1">
      <c r="B9" s="83"/>
      <c r="C9" s="84"/>
      <c r="D9" s="85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89"/>
      <c r="T9" s="20"/>
      <c r="U9" s="20"/>
      <c r="V9" s="46"/>
      <c r="W9" s="47"/>
      <c r="X9" s="47"/>
      <c r="Y9" s="48"/>
      <c r="AY9" s="9" t="s">
        <v>21</v>
      </c>
      <c r="AZ9" s="77" t="s">
        <v>20</v>
      </c>
    </row>
    <row r="10" spans="2:52" s="8" customFormat="1" ht="18" customHeight="1">
      <c r="B10" s="90" t="s">
        <v>104</v>
      </c>
      <c r="C10" s="91" t="s">
        <v>104</v>
      </c>
      <c r="D10" s="85"/>
      <c r="E10" s="72" t="s">
        <v>105</v>
      </c>
      <c r="F10" s="72" t="s">
        <v>106</v>
      </c>
      <c r="G10" s="72" t="s">
        <v>107</v>
      </c>
      <c r="H10" s="72" t="s">
        <v>108</v>
      </c>
      <c r="I10" s="72" t="s">
        <v>109</v>
      </c>
      <c r="J10" s="72" t="s">
        <v>22</v>
      </c>
      <c r="K10" s="72" t="s">
        <v>23</v>
      </c>
      <c r="L10" s="72" t="s">
        <v>24</v>
      </c>
      <c r="M10" s="72" t="s">
        <v>25</v>
      </c>
      <c r="N10" s="72" t="s">
        <v>26</v>
      </c>
      <c r="O10" s="72" t="s">
        <v>27</v>
      </c>
      <c r="P10" s="72" t="s">
        <v>28</v>
      </c>
      <c r="Q10" s="72" t="s">
        <v>29</v>
      </c>
      <c r="R10" s="74" t="s">
        <v>30</v>
      </c>
      <c r="S10" s="89"/>
      <c r="T10" s="20"/>
      <c r="U10" s="20"/>
      <c r="V10" s="46"/>
      <c r="W10" s="47"/>
      <c r="X10" s="47"/>
      <c r="Y10" s="48"/>
      <c r="AY10" s="77"/>
      <c r="AZ10" s="77"/>
    </row>
    <row r="11" spans="2:52" s="8" customFormat="1" ht="18" customHeight="1" thickBot="1">
      <c r="B11" s="92"/>
      <c r="C11" s="93" t="s">
        <v>110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97"/>
      <c r="T11" s="20"/>
      <c r="U11" s="20"/>
      <c r="V11" s="46"/>
      <c r="W11" s="47"/>
      <c r="X11" s="47"/>
      <c r="Y11" s="48"/>
      <c r="AY11" s="77"/>
      <c r="AZ11" s="77"/>
    </row>
    <row r="12" spans="2:52" s="8" customFormat="1" ht="18.75" customHeight="1" thickBot="1">
      <c r="B12" s="98">
        <f>'side-A'!B12</f>
        <v>33013066100155</v>
      </c>
      <c r="C12" s="99" t="s">
        <v>74</v>
      </c>
      <c r="D12" s="21" t="s">
        <v>111</v>
      </c>
      <c r="E12" s="22">
        <v>0.19</v>
      </c>
      <c r="F12" s="22">
        <v>0.16</v>
      </c>
      <c r="G12" s="22">
        <v>0.28</v>
      </c>
      <c r="H12" s="22">
        <v>0.04</v>
      </c>
      <c r="I12" s="22">
        <v>0.26</v>
      </c>
      <c r="J12" s="22">
        <v>0.1</v>
      </c>
      <c r="K12" s="22">
        <v>0.12</v>
      </c>
      <c r="L12" s="22">
        <v>0.05</v>
      </c>
      <c r="M12" s="22">
        <v>0.19</v>
      </c>
      <c r="N12" s="22">
        <v>0.12</v>
      </c>
      <c r="O12" s="22">
        <v>0.14</v>
      </c>
      <c r="P12" s="22">
        <v>0.08</v>
      </c>
      <c r="Q12" s="23">
        <f aca="true" t="shared" si="0" ref="Q12:Q27">AVERAGE(E12:P12)</f>
        <v>0.14416666666666667</v>
      </c>
      <c r="R12" s="24">
        <f aca="true" t="shared" si="1" ref="R12:R27">MAX(E12:P12)</f>
        <v>0.28</v>
      </c>
      <c r="S12" s="25" t="s">
        <v>112</v>
      </c>
      <c r="T12" s="20"/>
      <c r="U12" s="20"/>
      <c r="V12" s="46"/>
      <c r="W12" s="100" t="s">
        <v>113</v>
      </c>
      <c r="X12" s="101" t="s">
        <v>75</v>
      </c>
      <c r="Y12" s="48"/>
      <c r="Z12" s="51">
        <v>1</v>
      </c>
      <c r="AY12" s="10" t="s">
        <v>31</v>
      </c>
      <c r="AZ12" s="102" t="s">
        <v>32</v>
      </c>
    </row>
    <row r="13" spans="2:52" s="8" customFormat="1" ht="18.75" customHeight="1" thickBot="1">
      <c r="B13" s="103"/>
      <c r="C13" s="104" t="s">
        <v>76</v>
      </c>
      <c r="D13" s="26" t="s">
        <v>114</v>
      </c>
      <c r="E13" s="27">
        <v>0.16</v>
      </c>
      <c r="F13" s="27">
        <v>0.13</v>
      </c>
      <c r="G13" s="27">
        <v>0.22</v>
      </c>
      <c r="H13" s="27">
        <v>0.08</v>
      </c>
      <c r="I13" s="27">
        <v>0.23</v>
      </c>
      <c r="J13" s="27">
        <v>0.15</v>
      </c>
      <c r="K13" s="27">
        <v>0.12</v>
      </c>
      <c r="L13" s="27">
        <v>0.06</v>
      </c>
      <c r="M13" s="27">
        <v>0.32</v>
      </c>
      <c r="N13" s="27">
        <v>0.17</v>
      </c>
      <c r="O13" s="27">
        <v>0.27</v>
      </c>
      <c r="P13" s="27">
        <v>0.3</v>
      </c>
      <c r="Q13" s="28">
        <f t="shared" si="0"/>
        <v>0.18416666666666667</v>
      </c>
      <c r="R13" s="29">
        <f t="shared" si="1"/>
        <v>0.32</v>
      </c>
      <c r="S13" s="30" t="s">
        <v>115</v>
      </c>
      <c r="T13" s="20"/>
      <c r="U13" s="20"/>
      <c r="V13" s="105" t="s">
        <v>77</v>
      </c>
      <c r="W13" s="52">
        <v>0.75</v>
      </c>
      <c r="X13" s="53">
        <f>AZ5</f>
        <v>55</v>
      </c>
      <c r="Y13" s="48"/>
      <c r="Z13" s="51">
        <v>2</v>
      </c>
      <c r="AY13" s="31" t="s">
        <v>33</v>
      </c>
      <c r="AZ13" s="77">
        <v>32</v>
      </c>
    </row>
    <row r="14" spans="2:52" s="8" customFormat="1" ht="18.75" customHeight="1" thickBot="1">
      <c r="B14" s="103"/>
      <c r="C14" s="104" t="s">
        <v>78</v>
      </c>
      <c r="D14" s="26" t="s">
        <v>116</v>
      </c>
      <c r="E14" s="27">
        <v>0.06</v>
      </c>
      <c r="F14" s="27">
        <v>0.12</v>
      </c>
      <c r="G14" s="27">
        <v>0.12</v>
      </c>
      <c r="H14" s="27">
        <v>0.06</v>
      </c>
      <c r="I14" s="27">
        <v>0.1</v>
      </c>
      <c r="J14" s="27">
        <v>0.05</v>
      </c>
      <c r="K14" s="27">
        <v>0.11</v>
      </c>
      <c r="L14" s="27">
        <v>0.04</v>
      </c>
      <c r="M14" s="27">
        <v>0.12</v>
      </c>
      <c r="N14" s="27">
        <v>0.27</v>
      </c>
      <c r="O14" s="27">
        <v>0.27</v>
      </c>
      <c r="P14" s="27">
        <v>0.23</v>
      </c>
      <c r="Q14" s="28">
        <f t="shared" si="0"/>
        <v>0.12916666666666668</v>
      </c>
      <c r="R14" s="29">
        <f t="shared" si="1"/>
        <v>0.27</v>
      </c>
      <c r="S14" s="30" t="s">
        <v>117</v>
      </c>
      <c r="T14" s="20"/>
      <c r="U14" s="20"/>
      <c r="V14" s="106" t="s">
        <v>79</v>
      </c>
      <c r="W14" s="54">
        <v>0.5</v>
      </c>
      <c r="X14" s="107" t="s">
        <v>118</v>
      </c>
      <c r="Y14" s="55"/>
      <c r="Z14" s="51">
        <v>3</v>
      </c>
      <c r="AY14" s="77" t="s">
        <v>34</v>
      </c>
      <c r="AZ14" s="77" t="s">
        <v>35</v>
      </c>
    </row>
    <row r="15" spans="2:52" s="8" customFormat="1" ht="18.75" customHeight="1">
      <c r="B15" s="103"/>
      <c r="C15" s="104" t="s">
        <v>80</v>
      </c>
      <c r="D15" s="26" t="s">
        <v>119</v>
      </c>
      <c r="E15" s="27">
        <v>0.18</v>
      </c>
      <c r="F15" s="27">
        <v>0.21</v>
      </c>
      <c r="G15" s="27">
        <v>0.23</v>
      </c>
      <c r="H15" s="27">
        <v>0.14</v>
      </c>
      <c r="I15" s="27">
        <v>0.21</v>
      </c>
      <c r="J15" s="27">
        <v>0.04</v>
      </c>
      <c r="K15" s="27">
        <v>0.07</v>
      </c>
      <c r="L15" s="27">
        <v>0.07</v>
      </c>
      <c r="M15" s="27">
        <v>0.14</v>
      </c>
      <c r="N15" s="27">
        <v>0.16</v>
      </c>
      <c r="O15" s="27">
        <v>0.18</v>
      </c>
      <c r="P15" s="27">
        <v>0.05</v>
      </c>
      <c r="Q15" s="28">
        <f t="shared" si="0"/>
        <v>0.13999999999999999</v>
      </c>
      <c r="R15" s="29">
        <f t="shared" si="1"/>
        <v>0.23</v>
      </c>
      <c r="S15" s="30" t="s">
        <v>120</v>
      </c>
      <c r="T15" s="20"/>
      <c r="U15" s="20"/>
      <c r="V15" s="20"/>
      <c r="Z15" s="51">
        <v>4</v>
      </c>
      <c r="AY15" s="9" t="s">
        <v>36</v>
      </c>
      <c r="AZ15" s="108" t="s">
        <v>37</v>
      </c>
    </row>
    <row r="16" spans="2:52" s="8" customFormat="1" ht="18.75" customHeight="1">
      <c r="B16" s="103"/>
      <c r="C16" s="104" t="s">
        <v>81</v>
      </c>
      <c r="D16" s="26" t="s">
        <v>121</v>
      </c>
      <c r="E16" s="27">
        <v>0.1</v>
      </c>
      <c r="F16" s="27">
        <v>0.16</v>
      </c>
      <c r="G16" s="27">
        <v>0.19</v>
      </c>
      <c r="H16" s="27">
        <v>0.11</v>
      </c>
      <c r="I16" s="27">
        <v>0.24</v>
      </c>
      <c r="J16" s="27">
        <v>0.08</v>
      </c>
      <c r="K16" s="27">
        <v>0.1</v>
      </c>
      <c r="L16" s="27">
        <v>0.12</v>
      </c>
      <c r="M16" s="27">
        <v>0.22</v>
      </c>
      <c r="N16" s="27">
        <v>0.23</v>
      </c>
      <c r="O16" s="27">
        <v>0.25</v>
      </c>
      <c r="P16" s="27">
        <v>0.14</v>
      </c>
      <c r="Q16" s="28">
        <f t="shared" si="0"/>
        <v>0.16166666666666665</v>
      </c>
      <c r="R16" s="29">
        <f t="shared" si="1"/>
        <v>0.25</v>
      </c>
      <c r="S16" s="30" t="s">
        <v>122</v>
      </c>
      <c r="T16" s="20"/>
      <c r="U16" s="20"/>
      <c r="V16" s="20"/>
      <c r="Z16" s="51">
        <v>5</v>
      </c>
      <c r="AY16" s="77" t="s">
        <v>123</v>
      </c>
      <c r="AZ16" s="81"/>
    </row>
    <row r="17" spans="2:52" s="8" customFormat="1" ht="18.75" customHeight="1">
      <c r="B17" s="103"/>
      <c r="C17" s="104" t="s">
        <v>82</v>
      </c>
      <c r="D17" s="26" t="s">
        <v>124</v>
      </c>
      <c r="E17" s="27">
        <v>0.23</v>
      </c>
      <c r="F17" s="27">
        <v>0.19</v>
      </c>
      <c r="G17" s="27">
        <v>0.18</v>
      </c>
      <c r="H17" s="27">
        <v>0.17</v>
      </c>
      <c r="I17" s="27">
        <v>0.17</v>
      </c>
      <c r="J17" s="27">
        <v>0.35</v>
      </c>
      <c r="K17" s="27">
        <v>0.2</v>
      </c>
      <c r="L17" s="27">
        <v>0.26</v>
      </c>
      <c r="M17" s="27">
        <v>0.25</v>
      </c>
      <c r="N17" s="27">
        <v>0.28</v>
      </c>
      <c r="O17" s="27">
        <v>0.38</v>
      </c>
      <c r="P17" s="27">
        <v>0.3</v>
      </c>
      <c r="Q17" s="28">
        <f t="shared" si="0"/>
        <v>0.24666666666666667</v>
      </c>
      <c r="R17" s="29">
        <f t="shared" si="1"/>
        <v>0.38</v>
      </c>
      <c r="S17" s="30" t="s">
        <v>122</v>
      </c>
      <c r="T17" s="20"/>
      <c r="U17" s="20"/>
      <c r="V17" s="20"/>
      <c r="Z17" s="51">
        <v>6</v>
      </c>
      <c r="AY17" s="9" t="s">
        <v>38</v>
      </c>
      <c r="AZ17" s="109" t="s">
        <v>39</v>
      </c>
    </row>
    <row r="18" spans="2:52" s="8" customFormat="1" ht="18.75" customHeight="1">
      <c r="B18" s="103"/>
      <c r="C18" s="104" t="s">
        <v>83</v>
      </c>
      <c r="D18" s="26" t="s">
        <v>125</v>
      </c>
      <c r="E18" s="27">
        <v>0.17</v>
      </c>
      <c r="F18" s="27">
        <v>0.21</v>
      </c>
      <c r="G18" s="27">
        <v>0.15</v>
      </c>
      <c r="H18" s="27">
        <v>0.07</v>
      </c>
      <c r="I18" s="27">
        <v>0.13</v>
      </c>
      <c r="J18" s="27">
        <v>0.02</v>
      </c>
      <c r="K18" s="27">
        <v>0.04</v>
      </c>
      <c r="L18" s="27">
        <v>0.03</v>
      </c>
      <c r="M18" s="27">
        <v>0.08</v>
      </c>
      <c r="N18" s="27">
        <v>0.12</v>
      </c>
      <c r="O18" s="27">
        <v>0.1</v>
      </c>
      <c r="P18" s="27">
        <v>0.05</v>
      </c>
      <c r="Q18" s="28">
        <f t="shared" si="0"/>
        <v>0.09750000000000002</v>
      </c>
      <c r="R18" s="29">
        <f t="shared" si="1"/>
        <v>0.21</v>
      </c>
      <c r="S18" s="30" t="s">
        <v>122</v>
      </c>
      <c r="T18" s="20"/>
      <c r="U18" s="20"/>
      <c r="V18" s="1"/>
      <c r="W18" s="1"/>
      <c r="X18" s="1"/>
      <c r="Y18" s="1"/>
      <c r="Z18" s="51">
        <v>7</v>
      </c>
      <c r="AY18" s="9" t="s">
        <v>126</v>
      </c>
      <c r="AZ18" s="81" t="s">
        <v>40</v>
      </c>
    </row>
    <row r="19" spans="2:52" s="8" customFormat="1" ht="18.75" customHeight="1" thickBot="1">
      <c r="B19" s="110"/>
      <c r="C19" s="111" t="s">
        <v>84</v>
      </c>
      <c r="D19" s="33" t="s">
        <v>127</v>
      </c>
      <c r="E19" s="34">
        <v>0.22</v>
      </c>
      <c r="F19" s="34">
        <v>0.27</v>
      </c>
      <c r="G19" s="34">
        <v>0.26</v>
      </c>
      <c r="H19" s="34">
        <v>0.07</v>
      </c>
      <c r="I19" s="34">
        <v>0.22</v>
      </c>
      <c r="J19" s="34">
        <v>0.11</v>
      </c>
      <c r="K19" s="34">
        <v>0.11</v>
      </c>
      <c r="L19" s="34">
        <v>0.09</v>
      </c>
      <c r="M19" s="34">
        <v>0.16</v>
      </c>
      <c r="N19" s="34">
        <v>0.23</v>
      </c>
      <c r="O19" s="34">
        <v>0.19</v>
      </c>
      <c r="P19" s="34">
        <v>0.16</v>
      </c>
      <c r="Q19" s="35">
        <f t="shared" si="0"/>
        <v>0.1741666666666667</v>
      </c>
      <c r="R19" s="36">
        <f t="shared" si="1"/>
        <v>0.27</v>
      </c>
      <c r="S19" s="37" t="s">
        <v>122</v>
      </c>
      <c r="T19" s="20"/>
      <c r="U19" s="20"/>
      <c r="V19" s="1"/>
      <c r="W19" s="1"/>
      <c r="X19" s="1"/>
      <c r="Y19" s="1"/>
      <c r="Z19" s="51">
        <v>8</v>
      </c>
      <c r="AY19" s="9" t="s">
        <v>41</v>
      </c>
      <c r="AZ19" s="81" t="s">
        <v>42</v>
      </c>
    </row>
    <row r="20" spans="2:52" s="8" customFormat="1" ht="18.75" customHeight="1">
      <c r="B20" s="98">
        <f>'side-A'!B20</f>
        <v>33013066100156</v>
      </c>
      <c r="C20" s="56" t="s">
        <v>85</v>
      </c>
      <c r="D20" s="21" t="s">
        <v>128</v>
      </c>
      <c r="E20" s="22">
        <v>0.08</v>
      </c>
      <c r="F20" s="22">
        <v>0.1</v>
      </c>
      <c r="G20" s="22">
        <v>0.16</v>
      </c>
      <c r="H20" s="22">
        <v>0.07</v>
      </c>
      <c r="I20" s="22">
        <v>0.16</v>
      </c>
      <c r="J20" s="22">
        <v>0.18</v>
      </c>
      <c r="K20" s="22">
        <v>0.13</v>
      </c>
      <c r="L20" s="22">
        <v>0.05</v>
      </c>
      <c r="M20" s="22">
        <v>0.14</v>
      </c>
      <c r="N20" s="22">
        <v>0.25</v>
      </c>
      <c r="O20" s="22">
        <v>0.26</v>
      </c>
      <c r="P20" s="22">
        <v>0.09</v>
      </c>
      <c r="Q20" s="23">
        <f t="shared" si="0"/>
        <v>0.1391666666666667</v>
      </c>
      <c r="R20" s="24">
        <f t="shared" si="1"/>
        <v>0.26</v>
      </c>
      <c r="S20" s="38" t="s">
        <v>122</v>
      </c>
      <c r="T20" s="20"/>
      <c r="U20" s="20"/>
      <c r="V20" s="1"/>
      <c r="W20" s="1"/>
      <c r="X20" s="1"/>
      <c r="Y20" s="1"/>
      <c r="Z20" s="51">
        <v>9</v>
      </c>
      <c r="AY20" s="9" t="s">
        <v>43</v>
      </c>
      <c r="AZ20" s="81">
        <v>1.31</v>
      </c>
    </row>
    <row r="21" spans="2:52" s="8" customFormat="1" ht="18.75" customHeight="1">
      <c r="B21" s="103"/>
      <c r="C21" s="112" t="s">
        <v>86</v>
      </c>
      <c r="D21" s="26" t="s">
        <v>129</v>
      </c>
      <c r="E21" s="27">
        <v>0.23</v>
      </c>
      <c r="F21" s="27">
        <v>0.18</v>
      </c>
      <c r="G21" s="27">
        <v>0.12</v>
      </c>
      <c r="H21" s="27">
        <v>0.13</v>
      </c>
      <c r="I21" s="27">
        <v>0.18</v>
      </c>
      <c r="J21" s="27">
        <v>0.14</v>
      </c>
      <c r="K21" s="27">
        <v>0.04</v>
      </c>
      <c r="L21" s="27">
        <v>0.02</v>
      </c>
      <c r="M21" s="27">
        <v>0.14</v>
      </c>
      <c r="N21" s="27">
        <v>0.17</v>
      </c>
      <c r="O21" s="27">
        <v>0.16</v>
      </c>
      <c r="P21" s="27">
        <v>0.17</v>
      </c>
      <c r="Q21" s="28">
        <f t="shared" si="0"/>
        <v>0.13999999999999999</v>
      </c>
      <c r="R21" s="29">
        <f t="shared" si="1"/>
        <v>0.23</v>
      </c>
      <c r="S21" s="30" t="s">
        <v>122</v>
      </c>
      <c r="T21" s="20"/>
      <c r="U21" s="20"/>
      <c r="V21" s="1"/>
      <c r="W21" s="1"/>
      <c r="X21" s="1"/>
      <c r="Y21" s="1"/>
      <c r="Z21" s="51">
        <v>10</v>
      </c>
      <c r="AY21" s="9" t="s">
        <v>44</v>
      </c>
      <c r="AZ21" s="108"/>
    </row>
    <row r="22" spans="2:52" ht="18.75" customHeight="1">
      <c r="B22" s="103"/>
      <c r="C22" s="112" t="s">
        <v>87</v>
      </c>
      <c r="D22" s="26" t="s">
        <v>130</v>
      </c>
      <c r="E22" s="27">
        <v>0.18</v>
      </c>
      <c r="F22" s="27">
        <v>0.14</v>
      </c>
      <c r="G22" s="27">
        <v>0.11</v>
      </c>
      <c r="H22" s="27">
        <v>0.09</v>
      </c>
      <c r="I22" s="27">
        <v>0.1</v>
      </c>
      <c r="J22" s="27">
        <v>0.12</v>
      </c>
      <c r="K22" s="27">
        <v>0.07</v>
      </c>
      <c r="L22" s="27">
        <v>0.03</v>
      </c>
      <c r="M22" s="27">
        <v>0.16</v>
      </c>
      <c r="N22" s="27">
        <v>0.16</v>
      </c>
      <c r="O22" s="27">
        <v>0.15</v>
      </c>
      <c r="P22" s="27">
        <v>0.17</v>
      </c>
      <c r="Q22" s="28">
        <f t="shared" si="0"/>
        <v>0.12333333333333331</v>
      </c>
      <c r="R22" s="29">
        <f t="shared" si="1"/>
        <v>0.18</v>
      </c>
      <c r="S22" s="30" t="s">
        <v>122</v>
      </c>
      <c r="T22" s="20"/>
      <c r="U22" s="20"/>
      <c r="Z22" s="51">
        <v>11</v>
      </c>
      <c r="AY22" s="9" t="s">
        <v>45</v>
      </c>
      <c r="AZ22" s="108"/>
    </row>
    <row r="23" spans="2:52" ht="18.75" customHeight="1">
      <c r="B23" s="103"/>
      <c r="C23" s="112" t="s">
        <v>88</v>
      </c>
      <c r="D23" s="26" t="s">
        <v>119</v>
      </c>
      <c r="E23" s="27">
        <v>0.11</v>
      </c>
      <c r="F23" s="27">
        <v>0.18</v>
      </c>
      <c r="G23" s="27">
        <v>0.17</v>
      </c>
      <c r="H23" s="27">
        <v>0.07</v>
      </c>
      <c r="I23" s="27">
        <v>0.19</v>
      </c>
      <c r="J23" s="27">
        <v>0.09</v>
      </c>
      <c r="K23" s="27">
        <v>0.04</v>
      </c>
      <c r="L23" s="27">
        <v>0.01</v>
      </c>
      <c r="M23" s="27">
        <v>0.13</v>
      </c>
      <c r="N23" s="27">
        <v>0.11</v>
      </c>
      <c r="O23" s="27">
        <v>0.23</v>
      </c>
      <c r="P23" s="27">
        <v>0.15</v>
      </c>
      <c r="Q23" s="28">
        <f t="shared" si="0"/>
        <v>0.12333333333333334</v>
      </c>
      <c r="R23" s="29">
        <f t="shared" si="1"/>
        <v>0.23</v>
      </c>
      <c r="S23" s="30" t="s">
        <v>122</v>
      </c>
      <c r="T23" s="20"/>
      <c r="U23" s="20"/>
      <c r="Z23" s="51">
        <v>12</v>
      </c>
      <c r="AY23" s="9" t="s">
        <v>44</v>
      </c>
      <c r="AZ23" s="108"/>
    </row>
    <row r="24" spans="2:52" ht="18.75" customHeight="1">
      <c r="B24" s="103"/>
      <c r="C24" s="112" t="s">
        <v>89</v>
      </c>
      <c r="D24" s="26" t="s">
        <v>121</v>
      </c>
      <c r="E24" s="27">
        <v>0.18</v>
      </c>
      <c r="F24" s="27">
        <v>0.29</v>
      </c>
      <c r="G24" s="27">
        <v>0.21</v>
      </c>
      <c r="H24" s="27">
        <v>0.21</v>
      </c>
      <c r="I24" s="27">
        <v>0.35</v>
      </c>
      <c r="J24" s="27">
        <v>0.19</v>
      </c>
      <c r="K24" s="27">
        <v>0.17</v>
      </c>
      <c r="L24" s="27">
        <v>0.22</v>
      </c>
      <c r="M24" s="27">
        <v>0.26</v>
      </c>
      <c r="N24" s="27">
        <v>0.25</v>
      </c>
      <c r="O24" s="27">
        <v>0.2</v>
      </c>
      <c r="P24" s="27">
        <v>0.38</v>
      </c>
      <c r="Q24" s="28">
        <f t="shared" si="0"/>
        <v>0.24249999999999997</v>
      </c>
      <c r="R24" s="29">
        <f t="shared" si="1"/>
        <v>0.38</v>
      </c>
      <c r="S24" s="30" t="s">
        <v>122</v>
      </c>
      <c r="T24" s="20"/>
      <c r="U24" s="20"/>
      <c r="Z24" s="51">
        <v>13</v>
      </c>
      <c r="AY24" s="9" t="s">
        <v>45</v>
      </c>
      <c r="AZ24" s="108"/>
    </row>
    <row r="25" spans="2:52" ht="18.75" customHeight="1">
      <c r="B25" s="103"/>
      <c r="C25" s="112" t="s">
        <v>90</v>
      </c>
      <c r="D25" s="26" t="s">
        <v>124</v>
      </c>
      <c r="E25" s="27">
        <v>0.22</v>
      </c>
      <c r="F25" s="27">
        <v>0.24</v>
      </c>
      <c r="G25" s="27">
        <v>0.23</v>
      </c>
      <c r="H25" s="27">
        <v>0.19</v>
      </c>
      <c r="I25" s="27">
        <v>0.28</v>
      </c>
      <c r="J25" s="27">
        <v>0.18</v>
      </c>
      <c r="K25" s="27">
        <v>0.15</v>
      </c>
      <c r="L25" s="27">
        <v>0.06</v>
      </c>
      <c r="M25" s="27">
        <v>0.24</v>
      </c>
      <c r="N25" s="27">
        <v>0.23</v>
      </c>
      <c r="O25" s="27">
        <v>0.22</v>
      </c>
      <c r="P25" s="27">
        <v>0.15</v>
      </c>
      <c r="Q25" s="28">
        <f t="shared" si="0"/>
        <v>0.1991666666666667</v>
      </c>
      <c r="R25" s="29">
        <f t="shared" si="1"/>
        <v>0.28</v>
      </c>
      <c r="S25" s="30" t="s">
        <v>122</v>
      </c>
      <c r="T25" s="20"/>
      <c r="U25" s="20"/>
      <c r="Z25" s="51">
        <v>14</v>
      </c>
      <c r="AY25" s="9" t="s">
        <v>46</v>
      </c>
      <c r="AZ25" s="108"/>
    </row>
    <row r="26" spans="2:52" ht="18.75" customHeight="1">
      <c r="B26" s="103"/>
      <c r="C26" s="112" t="s">
        <v>91</v>
      </c>
      <c r="D26" s="26" t="s">
        <v>125</v>
      </c>
      <c r="E26" s="27">
        <v>0.2</v>
      </c>
      <c r="F26" s="27">
        <v>0.22</v>
      </c>
      <c r="G26" s="27">
        <v>0.2</v>
      </c>
      <c r="H26" s="27">
        <v>0.14</v>
      </c>
      <c r="I26" s="27">
        <v>0.32</v>
      </c>
      <c r="J26" s="27">
        <v>0.24</v>
      </c>
      <c r="K26" s="27">
        <v>0.08</v>
      </c>
      <c r="L26" s="27">
        <v>0.05</v>
      </c>
      <c r="M26" s="27">
        <v>0.2</v>
      </c>
      <c r="N26" s="27">
        <v>0.19</v>
      </c>
      <c r="O26" s="27">
        <v>0.24</v>
      </c>
      <c r="P26" s="27">
        <v>0.2</v>
      </c>
      <c r="Q26" s="28">
        <f t="shared" si="0"/>
        <v>0.19000000000000003</v>
      </c>
      <c r="R26" s="29">
        <f t="shared" si="1"/>
        <v>0.32</v>
      </c>
      <c r="S26" s="30" t="s">
        <v>122</v>
      </c>
      <c r="T26" s="20"/>
      <c r="U26" s="20"/>
      <c r="Z26" s="51">
        <v>15</v>
      </c>
      <c r="AY26" s="9" t="s">
        <v>47</v>
      </c>
      <c r="AZ26" s="108"/>
    </row>
    <row r="27" spans="2:52" ht="18.75" customHeight="1" thickBot="1">
      <c r="B27" s="110"/>
      <c r="C27" s="113" t="s">
        <v>92</v>
      </c>
      <c r="D27" s="39" t="s">
        <v>127</v>
      </c>
      <c r="E27" s="34">
        <v>0.04</v>
      </c>
      <c r="F27" s="34">
        <v>0.11</v>
      </c>
      <c r="G27" s="34">
        <v>0.11</v>
      </c>
      <c r="H27" s="34">
        <v>0.07</v>
      </c>
      <c r="I27" s="34">
        <v>0.09</v>
      </c>
      <c r="J27" s="34">
        <v>0.12</v>
      </c>
      <c r="K27" s="34">
        <v>0.02</v>
      </c>
      <c r="L27" s="34">
        <v>0.05</v>
      </c>
      <c r="M27" s="34">
        <v>0.08</v>
      </c>
      <c r="N27" s="34">
        <v>0.15</v>
      </c>
      <c r="O27" s="34">
        <v>0.13</v>
      </c>
      <c r="P27" s="34">
        <v>0.07</v>
      </c>
      <c r="Q27" s="35">
        <f t="shared" si="0"/>
        <v>0.08666666666666667</v>
      </c>
      <c r="R27" s="36">
        <f t="shared" si="1"/>
        <v>0.15</v>
      </c>
      <c r="S27" s="37" t="s">
        <v>122</v>
      </c>
      <c r="T27" s="20"/>
      <c r="U27" s="20"/>
      <c r="Z27" s="51">
        <v>16</v>
      </c>
      <c r="AY27" s="9" t="s">
        <v>46</v>
      </c>
      <c r="AZ27" s="108"/>
    </row>
    <row r="28" spans="20:52" ht="18.75" customHeight="1">
      <c r="T28" s="20"/>
      <c r="U28" s="20"/>
      <c r="Z28" s="51">
        <v>17</v>
      </c>
      <c r="AY28" s="9" t="s">
        <v>47</v>
      </c>
      <c r="AZ28" s="108"/>
    </row>
    <row r="29" spans="20:52" ht="18.75" customHeight="1">
      <c r="T29" s="20"/>
      <c r="U29" s="20"/>
      <c r="Z29" s="51">
        <v>18</v>
      </c>
      <c r="AY29" s="9" t="s">
        <v>48</v>
      </c>
      <c r="AZ29" s="108"/>
    </row>
    <row r="30" spans="20:52" ht="18.75" customHeight="1">
      <c r="T30" s="20"/>
      <c r="U30" s="20"/>
      <c r="Z30" s="51">
        <v>19</v>
      </c>
      <c r="AY30" s="9" t="s">
        <v>48</v>
      </c>
      <c r="AZ30" s="108"/>
    </row>
    <row r="31" spans="20:52" ht="18.75" customHeight="1">
      <c r="T31" s="20"/>
      <c r="U31" s="20"/>
      <c r="Z31" s="51">
        <v>20</v>
      </c>
      <c r="AY31" s="77" t="s">
        <v>49</v>
      </c>
      <c r="AZ31" s="77" t="s">
        <v>131</v>
      </c>
    </row>
    <row r="32" spans="20:52" ht="18.75" customHeight="1">
      <c r="T32" s="20"/>
      <c r="U32" s="20"/>
      <c r="Z32" s="51">
        <v>21</v>
      </c>
      <c r="AY32" s="77" t="s">
        <v>50</v>
      </c>
      <c r="AZ32" s="77" t="s">
        <v>132</v>
      </c>
    </row>
    <row r="33" spans="20:52" ht="18.75" customHeight="1">
      <c r="T33" s="20"/>
      <c r="U33" s="20"/>
      <c r="Z33" s="51">
        <v>22</v>
      </c>
      <c r="AY33" s="9" t="s">
        <v>51</v>
      </c>
      <c r="AZ33" s="77"/>
    </row>
    <row r="34" spans="20:52" ht="18.75" customHeight="1">
      <c r="T34" s="20"/>
      <c r="U34" s="20"/>
      <c r="Z34" s="51">
        <v>23</v>
      </c>
      <c r="AY34" s="9" t="s">
        <v>52</v>
      </c>
      <c r="AZ34" s="81">
        <v>2</v>
      </c>
    </row>
    <row r="35" spans="20:51" ht="18.75" customHeight="1">
      <c r="T35" s="20"/>
      <c r="U35" s="20"/>
      <c r="Z35" s="51">
        <v>24</v>
      </c>
      <c r="AY35" s="9" t="s">
        <v>133</v>
      </c>
    </row>
    <row r="36" spans="20:51" ht="18.75" customHeight="1">
      <c r="T36" s="20"/>
      <c r="U36" s="20"/>
      <c r="Z36" s="51">
        <v>25</v>
      </c>
      <c r="AY36" s="9" t="s">
        <v>53</v>
      </c>
    </row>
    <row r="37" spans="20:52" ht="18.75" customHeight="1">
      <c r="T37" s="20"/>
      <c r="U37" s="20"/>
      <c r="Z37" s="51">
        <v>26</v>
      </c>
      <c r="AY37" s="9" t="s">
        <v>54</v>
      </c>
      <c r="AZ37" s="32" t="s">
        <v>55</v>
      </c>
    </row>
    <row r="38" spans="20:52" ht="18.75" customHeight="1">
      <c r="T38" s="20"/>
      <c r="U38" s="20"/>
      <c r="Z38" s="51">
        <v>27</v>
      </c>
      <c r="AY38" s="9" t="s">
        <v>134</v>
      </c>
      <c r="AZ38" s="77">
        <v>133</v>
      </c>
    </row>
    <row r="39" spans="20:52" ht="18.75" customHeight="1">
      <c r="T39" s="20"/>
      <c r="U39" s="20"/>
      <c r="Z39" s="51">
        <v>28</v>
      </c>
      <c r="AY39" s="9" t="s">
        <v>56</v>
      </c>
      <c r="AZ39" s="77" t="s">
        <v>57</v>
      </c>
    </row>
    <row r="40" spans="20:52" ht="18.75" customHeight="1">
      <c r="T40" s="20"/>
      <c r="U40" s="20"/>
      <c r="Z40" s="51">
        <v>29</v>
      </c>
      <c r="AY40" s="9" t="s">
        <v>58</v>
      </c>
      <c r="AZ40" s="77"/>
    </row>
    <row r="41" spans="20:52" ht="18.75" customHeight="1">
      <c r="T41" s="20"/>
      <c r="U41" s="20"/>
      <c r="Z41" s="51">
        <v>30</v>
      </c>
      <c r="AY41" s="9" t="s">
        <v>59</v>
      </c>
      <c r="AZ41" s="77"/>
    </row>
    <row r="42" spans="20:51" ht="18.75" customHeight="1">
      <c r="T42" s="20"/>
      <c r="U42" s="20"/>
      <c r="Z42" s="51">
        <v>31</v>
      </c>
      <c r="AY42" s="10" t="s">
        <v>60</v>
      </c>
    </row>
    <row r="43" spans="20:52" ht="18.75" customHeight="1">
      <c r="T43" s="20"/>
      <c r="U43" s="20"/>
      <c r="Z43" s="51">
        <v>32</v>
      </c>
      <c r="AY43" s="10" t="s">
        <v>61</v>
      </c>
      <c r="AZ43" s="109" t="s">
        <v>62</v>
      </c>
    </row>
    <row r="44" spans="20:51" ht="18.75" customHeight="1">
      <c r="T44" s="20"/>
      <c r="U44" s="20"/>
      <c r="Z44" s="51">
        <v>33</v>
      </c>
      <c r="AY44" s="10" t="s">
        <v>63</v>
      </c>
    </row>
    <row r="45" spans="20:51" ht="18.75" customHeight="1">
      <c r="T45" s="20"/>
      <c r="U45" s="20"/>
      <c r="V45" s="57"/>
      <c r="W45" s="57"/>
      <c r="X45" s="57"/>
      <c r="Z45" s="51">
        <v>34</v>
      </c>
      <c r="AY45" s="10" t="s">
        <v>135</v>
      </c>
    </row>
    <row r="46" ht="18.75" customHeight="1">
      <c r="AY46" s="10" t="s">
        <v>136</v>
      </c>
    </row>
    <row r="47" ht="18.75" customHeight="1">
      <c r="AY47" s="10" t="s">
        <v>64</v>
      </c>
    </row>
    <row r="48" spans="51:52" ht="18.75" customHeight="1">
      <c r="AY48" s="81" t="s">
        <v>137</v>
      </c>
      <c r="AZ48" s="81" t="s">
        <v>65</v>
      </c>
    </row>
    <row r="49" spans="51:52" ht="18.75" customHeight="1">
      <c r="AY49" s="81" t="s">
        <v>138</v>
      </c>
      <c r="AZ49" s="81" t="s">
        <v>66</v>
      </c>
    </row>
    <row r="50" spans="51:52" ht="18.75" customHeight="1">
      <c r="AY50" s="81" t="s">
        <v>67</v>
      </c>
      <c r="AZ50" s="32" t="s">
        <v>55</v>
      </c>
    </row>
    <row r="51" spans="51:52" ht="18.75" customHeight="1">
      <c r="AY51" s="81" t="s">
        <v>68</v>
      </c>
      <c r="AZ51" s="109" t="s">
        <v>62</v>
      </c>
    </row>
    <row r="52" spans="51:52" ht="18.75" customHeight="1">
      <c r="AY52" s="81" t="s">
        <v>69</v>
      </c>
      <c r="AZ52" s="109" t="s">
        <v>62</v>
      </c>
    </row>
    <row r="53" spans="51:52" ht="18.75" customHeight="1">
      <c r="AY53" s="81" t="s">
        <v>70</v>
      </c>
      <c r="AZ53" s="109" t="s">
        <v>62</v>
      </c>
    </row>
    <row r="54" spans="51:52" ht="18.75" customHeight="1">
      <c r="AY54" s="81" t="s">
        <v>71</v>
      </c>
      <c r="AZ54" s="109" t="s">
        <v>72</v>
      </c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</sheetData>
  <mergeCells count="29">
    <mergeCell ref="F10:F11"/>
    <mergeCell ref="G10:G11"/>
    <mergeCell ref="B1:C1"/>
    <mergeCell ref="B2:C2"/>
    <mergeCell ref="B3:C3"/>
    <mergeCell ref="D1:G1"/>
    <mergeCell ref="D2:G2"/>
    <mergeCell ref="D3:G3"/>
    <mergeCell ref="B12:B19"/>
    <mergeCell ref="B20:B27"/>
    <mergeCell ref="W4:X4"/>
    <mergeCell ref="B6:J6"/>
    <mergeCell ref="B8:C9"/>
    <mergeCell ref="S8:S11"/>
    <mergeCell ref="B10:B11"/>
    <mergeCell ref="D8:D11"/>
    <mergeCell ref="E8:R9"/>
    <mergeCell ref="E10:E11"/>
    <mergeCell ref="H10:H11"/>
    <mergeCell ref="I10:I11"/>
    <mergeCell ref="J10:J11"/>
    <mergeCell ref="K10:K11"/>
    <mergeCell ref="P10:P11"/>
    <mergeCell ref="Q10:Q11"/>
    <mergeCell ref="R10:R11"/>
    <mergeCell ref="L10:L11"/>
    <mergeCell ref="M10:M11"/>
    <mergeCell ref="N10:N11"/>
    <mergeCell ref="O10:O11"/>
  </mergeCells>
  <conditionalFormatting sqref="D1:D3 B12:C27">
    <cfRule type="cellIs" priority="1" dxfId="0" operator="equal" stopIfTrue="1">
      <formula>""</formula>
    </cfRule>
  </conditionalFormatting>
  <conditionalFormatting sqref="E12:P27">
    <cfRule type="cellIs" priority="2" dxfId="1" operator="greaterThan" stopIfTrue="1">
      <formula>$W$14</formula>
    </cfRule>
    <cfRule type="cellIs" priority="3" dxfId="0" operator="equal" stopIfTrue="1">
      <formula>""</formula>
    </cfRule>
    <cfRule type="cellIs" priority="4" dxfId="2" operator="equal" stopIfTrue="1">
      <formula>0</formula>
    </cfRule>
  </conditionalFormatting>
  <printOptions/>
  <pageMargins left="0.7874015748031497" right="0.7874015748031497" top="0.8661417322834646" bottom="0.708661417322834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</dc:creator>
  <cp:keywords/>
  <dc:description/>
  <cp:lastModifiedBy> </cp:lastModifiedBy>
  <cp:lastPrinted>2006-01-06T01:04:13Z</cp:lastPrinted>
  <dcterms:created xsi:type="dcterms:W3CDTF">2005-04-05T09:40:50Z</dcterms:created>
  <dcterms:modified xsi:type="dcterms:W3CDTF">2006-01-23T09:48:20Z</dcterms:modified>
  <cp:category/>
  <cp:version/>
  <cp:contentType/>
  <cp:contentStatus/>
</cp:coreProperties>
</file>